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 activeTab="1"/>
  </bookViews>
  <sheets>
    <sheet name="Word Stem Impact Calculator SEO" sheetId="6" r:id="rId1"/>
    <sheet name="Word Stem Impact Calculator PPC" sheetId="3" r:id="rId2"/>
    <sheet name="Keyword Segmentation" sheetId="5" r:id="rId3"/>
  </sheets>
  <definedNames>
    <definedName name="_xlnm._FilterDatabase" localSheetId="2" hidden="1">'Keyword Segmentation'!$A$3:$E$47</definedName>
    <definedName name="_xlnm._FilterDatabase" localSheetId="1" hidden="1">'Word Stem Impact Calculator PPC'!$A$4:$F$53</definedName>
    <definedName name="_xlnm._FilterDatabase" localSheetId="0" hidden="1">'Word Stem Impact Calculator SEO'!$A$4:$B$53</definedName>
  </definedNames>
  <calcPr calcId="145621"/>
</workbook>
</file>

<file path=xl/calcChain.xml><?xml version="1.0" encoding="utf-8"?>
<calcChain xmlns="http://schemas.openxmlformats.org/spreadsheetml/2006/main">
  <c r="U38" i="3" l="1"/>
  <c r="T38" i="3"/>
  <c r="S38" i="3"/>
  <c r="R38" i="3"/>
  <c r="Q38" i="3"/>
  <c r="U37" i="3"/>
  <c r="T37" i="3"/>
  <c r="S37" i="3"/>
  <c r="R37" i="3"/>
  <c r="Q37" i="3"/>
  <c r="U36" i="3"/>
  <c r="T36" i="3"/>
  <c r="S36" i="3"/>
  <c r="R36" i="3"/>
  <c r="Q36" i="3"/>
  <c r="U35" i="3"/>
  <c r="T35" i="3"/>
  <c r="S35" i="3"/>
  <c r="R35" i="3"/>
  <c r="Q35" i="3"/>
  <c r="U34" i="3"/>
  <c r="T34" i="3"/>
  <c r="S34" i="3"/>
  <c r="R34" i="3"/>
  <c r="Q34" i="3"/>
  <c r="U33" i="3"/>
  <c r="T33" i="3"/>
  <c r="S33" i="3"/>
  <c r="R33" i="3"/>
  <c r="Q33" i="3"/>
  <c r="U32" i="3"/>
  <c r="T32" i="3"/>
  <c r="S32" i="3"/>
  <c r="R32" i="3"/>
  <c r="Q32" i="3"/>
  <c r="U31" i="3"/>
  <c r="T31" i="3"/>
  <c r="S31" i="3"/>
  <c r="R31" i="3"/>
  <c r="Q31" i="3"/>
  <c r="U30" i="3"/>
  <c r="T30" i="3"/>
  <c r="S30" i="3"/>
  <c r="R30" i="3"/>
  <c r="Q30" i="3"/>
  <c r="U29" i="3"/>
  <c r="T29" i="3"/>
  <c r="S29" i="3"/>
  <c r="R29" i="3"/>
  <c r="Q29" i="3"/>
  <c r="U28" i="3"/>
  <c r="T28" i="3"/>
  <c r="S28" i="3"/>
  <c r="R28" i="3"/>
  <c r="Q28" i="3"/>
  <c r="U27" i="3"/>
  <c r="T27" i="3"/>
  <c r="S27" i="3"/>
  <c r="R27" i="3"/>
  <c r="Q27" i="3"/>
  <c r="U26" i="3"/>
  <c r="T26" i="3"/>
  <c r="S26" i="3"/>
  <c r="R26" i="3"/>
  <c r="Q26" i="3"/>
  <c r="U25" i="3"/>
  <c r="T25" i="3"/>
  <c r="S25" i="3"/>
  <c r="R25" i="3"/>
  <c r="Q25" i="3"/>
  <c r="U24" i="3"/>
  <c r="T24" i="3"/>
  <c r="S24" i="3"/>
  <c r="R24" i="3"/>
  <c r="Q24" i="3"/>
  <c r="U23" i="3"/>
  <c r="T23" i="3"/>
  <c r="S23" i="3"/>
  <c r="R23" i="3"/>
  <c r="Q23" i="3"/>
  <c r="U22" i="3"/>
  <c r="T22" i="3"/>
  <c r="S22" i="3"/>
  <c r="R22" i="3"/>
  <c r="Q22" i="3"/>
  <c r="U21" i="3"/>
  <c r="T21" i="3"/>
  <c r="S21" i="3"/>
  <c r="R21" i="3"/>
  <c r="Q21" i="3"/>
  <c r="U20" i="3"/>
  <c r="T20" i="3"/>
  <c r="S20" i="3"/>
  <c r="R20" i="3"/>
  <c r="Q20" i="3"/>
  <c r="U19" i="3"/>
  <c r="T19" i="3"/>
  <c r="S19" i="3"/>
  <c r="R19" i="3"/>
  <c r="Q19" i="3"/>
  <c r="U18" i="3"/>
  <c r="T18" i="3"/>
  <c r="S18" i="3"/>
  <c r="R18" i="3"/>
  <c r="Q18" i="3"/>
  <c r="U17" i="3"/>
  <c r="T17" i="3"/>
  <c r="S17" i="3"/>
  <c r="R17" i="3"/>
  <c r="Q17" i="3"/>
  <c r="U16" i="3"/>
  <c r="T16" i="3"/>
  <c r="S16" i="3"/>
  <c r="R16" i="3"/>
  <c r="Q16" i="3"/>
  <c r="U15" i="3"/>
  <c r="T15" i="3"/>
  <c r="S15" i="3"/>
  <c r="R15" i="3"/>
  <c r="Q15" i="3"/>
  <c r="U14" i="3"/>
  <c r="T14" i="3"/>
  <c r="S14" i="3"/>
  <c r="R14" i="3"/>
  <c r="Q14" i="3"/>
  <c r="U13" i="3"/>
  <c r="T13" i="3"/>
  <c r="S13" i="3"/>
  <c r="R13" i="3"/>
  <c r="Q13" i="3"/>
  <c r="U12" i="3"/>
  <c r="T12" i="3"/>
  <c r="S12" i="3"/>
  <c r="R12" i="3"/>
  <c r="Q12" i="3"/>
  <c r="U11" i="3"/>
  <c r="T11" i="3"/>
  <c r="S11" i="3"/>
  <c r="R11" i="3"/>
  <c r="Q11" i="3"/>
  <c r="U10" i="3"/>
  <c r="T10" i="3"/>
  <c r="S10" i="3"/>
  <c r="R10" i="3"/>
  <c r="Q10" i="3"/>
  <c r="U9" i="3"/>
  <c r="T9" i="3"/>
  <c r="S9" i="3"/>
  <c r="R9" i="3"/>
  <c r="Q9" i="3"/>
  <c r="U8" i="3"/>
  <c r="T8" i="3"/>
  <c r="S8" i="3"/>
  <c r="R8" i="3"/>
  <c r="Q8" i="3"/>
  <c r="U7" i="3"/>
  <c r="T7" i="3"/>
  <c r="S7" i="3"/>
  <c r="R7" i="3"/>
  <c r="Q7" i="3"/>
  <c r="U6" i="3"/>
  <c r="T6" i="3"/>
  <c r="S6" i="3"/>
  <c r="R6" i="3"/>
  <c r="Q6" i="3"/>
  <c r="U5" i="3"/>
  <c r="T5" i="3"/>
  <c r="S5" i="3"/>
  <c r="R5" i="3"/>
  <c r="Q5" i="3"/>
  <c r="F3" i="3" l="1"/>
  <c r="E3" i="3"/>
  <c r="D3" i="3"/>
  <c r="C3" i="3"/>
  <c r="B3" i="3"/>
  <c r="M5" i="3"/>
  <c r="L5" i="3"/>
  <c r="K5" i="3"/>
  <c r="J5" i="3"/>
  <c r="I5" i="3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P3" i="3" l="1"/>
  <c r="L3" i="3"/>
  <c r="S3" i="3" s="1"/>
  <c r="K3" i="3"/>
  <c r="J3" i="3"/>
  <c r="I3" i="3"/>
  <c r="M3" i="3"/>
  <c r="Q3" i="3" l="1"/>
  <c r="U3" i="3"/>
  <c r="T3" i="3"/>
  <c r="R3" i="3"/>
  <c r="I13" i="3" l="1"/>
  <c r="M38" i="3" l="1"/>
  <c r="L38" i="3"/>
  <c r="K38" i="3"/>
  <c r="J38" i="3"/>
  <c r="I38" i="3"/>
  <c r="M37" i="3"/>
  <c r="L37" i="3"/>
  <c r="K37" i="3"/>
  <c r="J37" i="3"/>
  <c r="I37" i="3"/>
  <c r="M36" i="3"/>
  <c r="L36" i="3"/>
  <c r="K36" i="3"/>
  <c r="J36" i="3"/>
  <c r="I36" i="3"/>
  <c r="M35" i="3"/>
  <c r="L35" i="3"/>
  <c r="K35" i="3"/>
  <c r="J35" i="3"/>
  <c r="I35" i="3"/>
  <c r="M34" i="3"/>
  <c r="L34" i="3"/>
  <c r="K34" i="3"/>
  <c r="J34" i="3"/>
  <c r="I34" i="3"/>
  <c r="M33" i="3"/>
  <c r="L33" i="3"/>
  <c r="K33" i="3"/>
  <c r="J33" i="3"/>
  <c r="I33" i="3"/>
  <c r="M32" i="3"/>
  <c r="L32" i="3"/>
  <c r="K32" i="3"/>
  <c r="J32" i="3"/>
  <c r="I32" i="3"/>
  <c r="M31" i="3"/>
  <c r="L31" i="3"/>
  <c r="K31" i="3"/>
  <c r="J31" i="3"/>
  <c r="I31" i="3"/>
  <c r="M30" i="3"/>
  <c r="L30" i="3"/>
  <c r="K30" i="3"/>
  <c r="J30" i="3"/>
  <c r="I30" i="3"/>
  <c r="M29" i="3"/>
  <c r="L29" i="3"/>
  <c r="K29" i="3"/>
  <c r="J29" i="3"/>
  <c r="I29" i="3"/>
  <c r="P29" i="3" s="1"/>
  <c r="M28" i="3"/>
  <c r="L28" i="3"/>
  <c r="K28" i="3"/>
  <c r="J28" i="3"/>
  <c r="I28" i="3"/>
  <c r="M27" i="3"/>
  <c r="L27" i="3"/>
  <c r="K27" i="3"/>
  <c r="J27" i="3"/>
  <c r="I27" i="3"/>
  <c r="M26" i="3"/>
  <c r="L26" i="3"/>
  <c r="K26" i="3"/>
  <c r="J26" i="3"/>
  <c r="I26" i="3"/>
  <c r="M25" i="3"/>
  <c r="L25" i="3"/>
  <c r="K25" i="3"/>
  <c r="J25" i="3"/>
  <c r="I25" i="3"/>
  <c r="M24" i="3"/>
  <c r="L24" i="3"/>
  <c r="K24" i="3"/>
  <c r="J24" i="3"/>
  <c r="I24" i="3"/>
  <c r="M23" i="3"/>
  <c r="L23" i="3"/>
  <c r="K23" i="3"/>
  <c r="J23" i="3"/>
  <c r="I23" i="3"/>
  <c r="P22" i="3"/>
  <c r="M22" i="3"/>
  <c r="L22" i="3"/>
  <c r="K22" i="3"/>
  <c r="J22" i="3"/>
  <c r="I22" i="3"/>
  <c r="M21" i="3"/>
  <c r="L21" i="3"/>
  <c r="K21" i="3"/>
  <c r="J21" i="3"/>
  <c r="I21" i="3"/>
  <c r="M20" i="3"/>
  <c r="L20" i="3"/>
  <c r="K20" i="3"/>
  <c r="J20" i="3"/>
  <c r="I20" i="3"/>
  <c r="M19" i="3"/>
  <c r="L19" i="3"/>
  <c r="K19" i="3"/>
  <c r="J19" i="3"/>
  <c r="I19" i="3"/>
  <c r="M18" i="3"/>
  <c r="L18" i="3"/>
  <c r="K18" i="3"/>
  <c r="J18" i="3"/>
  <c r="I18" i="3"/>
  <c r="M17" i="3"/>
  <c r="L17" i="3"/>
  <c r="K17" i="3"/>
  <c r="J17" i="3"/>
  <c r="I17" i="3"/>
  <c r="M16" i="3"/>
  <c r="L16" i="3"/>
  <c r="K16" i="3"/>
  <c r="J16" i="3"/>
  <c r="I16" i="3"/>
  <c r="M15" i="3"/>
  <c r="L15" i="3"/>
  <c r="K15" i="3"/>
  <c r="J15" i="3"/>
  <c r="I15" i="3"/>
  <c r="M14" i="3"/>
  <c r="L14" i="3"/>
  <c r="K14" i="3"/>
  <c r="J14" i="3"/>
  <c r="I14" i="3"/>
  <c r="M13" i="3"/>
  <c r="L13" i="3"/>
  <c r="K13" i="3"/>
  <c r="J13" i="3"/>
  <c r="M12" i="3"/>
  <c r="L12" i="3"/>
  <c r="K12" i="3"/>
  <c r="J12" i="3"/>
  <c r="I12" i="3"/>
  <c r="M11" i="3"/>
  <c r="L11" i="3"/>
  <c r="K11" i="3"/>
  <c r="J11" i="3"/>
  <c r="I11" i="3"/>
  <c r="M10" i="3"/>
  <c r="L10" i="3"/>
  <c r="K10" i="3"/>
  <c r="J10" i="3"/>
  <c r="I10" i="3"/>
  <c r="M9" i="3"/>
  <c r="L9" i="3"/>
  <c r="K9" i="3"/>
  <c r="J9" i="3"/>
  <c r="I9" i="3"/>
  <c r="M8" i="3"/>
  <c r="L8" i="3"/>
  <c r="K8" i="3"/>
  <c r="J8" i="3"/>
  <c r="I8" i="3"/>
  <c r="M7" i="3"/>
  <c r="L7" i="3"/>
  <c r="K7" i="3"/>
  <c r="J7" i="3"/>
  <c r="I7" i="3"/>
  <c r="M6" i="3"/>
  <c r="L6" i="3"/>
  <c r="K6" i="3"/>
  <c r="J6" i="3"/>
  <c r="I6" i="3"/>
  <c r="P5" i="3"/>
  <c r="P17" i="3" l="1"/>
  <c r="P14" i="3"/>
  <c r="P25" i="3"/>
  <c r="P10" i="3"/>
  <c r="P8" i="3"/>
  <c r="P16" i="3"/>
  <c r="P24" i="3"/>
  <c r="P9" i="3"/>
  <c r="P21" i="3"/>
  <c r="P31" i="3"/>
  <c r="P20" i="3"/>
  <c r="P26" i="3"/>
  <c r="P28" i="3"/>
  <c r="P18" i="3"/>
  <c r="P33" i="3"/>
  <c r="P7" i="3"/>
  <c r="P12" i="3"/>
  <c r="P23" i="3"/>
  <c r="P30" i="3"/>
  <c r="P37" i="3"/>
  <c r="P34" i="3"/>
  <c r="P38" i="3"/>
  <c r="P13" i="3"/>
  <c r="P15" i="3"/>
  <c r="P32" i="3"/>
  <c r="P36" i="3"/>
  <c r="P11" i="3"/>
  <c r="P19" i="3"/>
  <c r="P27" i="3"/>
  <c r="P35" i="3"/>
  <c r="P6" i="3"/>
</calcChain>
</file>

<file path=xl/comments1.xml><?xml version="1.0" encoding="utf-8"?>
<comments xmlns="http://schemas.openxmlformats.org/spreadsheetml/2006/main">
  <authors>
    <author>James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 xml:space="preserve">James @Realicity:
</t>
        </r>
        <r>
          <rPr>
            <sz val="9"/>
            <color indexed="81"/>
            <rFont val="Tahoma"/>
            <family val="2"/>
          </rPr>
          <t xml:space="preserve">Put root word stems here.  Add some if you want like common 2 or 3 word phrases.
</t>
        </r>
      </text>
    </comment>
  </commentList>
</comments>
</file>

<file path=xl/comments2.xml><?xml version="1.0" encoding="utf-8"?>
<comments xmlns="http://schemas.openxmlformats.org/spreadsheetml/2006/main">
  <authors>
    <author>James</author>
  </authors>
  <commentList>
    <comment ref="H4" authorId="0">
      <text>
        <r>
          <rPr>
            <b/>
            <sz val="9"/>
            <color indexed="81"/>
            <rFont val="Tahoma"/>
            <family val="2"/>
          </rPr>
          <t xml:space="preserve">James @Realicity:
</t>
        </r>
        <r>
          <rPr>
            <sz val="9"/>
            <color indexed="81"/>
            <rFont val="Tahoma"/>
            <family val="2"/>
          </rPr>
          <t xml:space="preserve">Put root word stems here.  Add some if you want like common 2 or 3 word phrases.
</t>
        </r>
      </text>
    </comment>
  </commentList>
</comments>
</file>

<file path=xl/sharedStrings.xml><?xml version="1.0" encoding="utf-8"?>
<sst xmlns="http://schemas.openxmlformats.org/spreadsheetml/2006/main" count="492" uniqueCount="118">
  <si>
    <t>Keyword</t>
  </si>
  <si>
    <t>star wars lego</t>
  </si>
  <si>
    <t>star wars legos</t>
  </si>
  <si>
    <t>starwars lego</t>
  </si>
  <si>
    <t>legos star wars</t>
  </si>
  <si>
    <t>starwars legos</t>
  </si>
  <si>
    <t>star war legos</t>
  </si>
  <si>
    <t>new star wars legos</t>
  </si>
  <si>
    <t>star wars legos sets</t>
  </si>
  <si>
    <t>legos star wars sets</t>
  </si>
  <si>
    <t>star wars legos games</t>
  </si>
  <si>
    <t>cheap star wars legos</t>
  </si>
  <si>
    <t>legos starwars</t>
  </si>
  <si>
    <t>star wars legos for sale</t>
  </si>
  <si>
    <t>legos star wars games</t>
  </si>
  <si>
    <t>stars wars legos</t>
  </si>
  <si>
    <t>all star wars legos</t>
  </si>
  <si>
    <t>legos star wars videos</t>
  </si>
  <si>
    <t>old star wars legos</t>
  </si>
  <si>
    <t>star wars legos on sale</t>
  </si>
  <si>
    <t>legos star wars game</t>
  </si>
  <si>
    <t>best star wars legos</t>
  </si>
  <si>
    <t>legos star wars 3</t>
  </si>
  <si>
    <t>star wars legos cheap</t>
  </si>
  <si>
    <t>star wars legos sale</t>
  </si>
  <si>
    <t>star wars legos toys</t>
  </si>
  <si>
    <t>star wars legos game</t>
  </si>
  <si>
    <t>star wars legos ships</t>
  </si>
  <si>
    <t>star wars legos clone wars</t>
  </si>
  <si>
    <t>cool star wars legos</t>
  </si>
  <si>
    <t>star wars legos new</t>
  </si>
  <si>
    <t>legos.com star wars</t>
  </si>
  <si>
    <t>star wars legoes</t>
  </si>
  <si>
    <t>legos games star wars</t>
  </si>
  <si>
    <t>legos star wars figures</t>
  </si>
  <si>
    <t>buy star wars legos</t>
  </si>
  <si>
    <t>legostar wars sets</t>
  </si>
  <si>
    <t>free star wars legos</t>
  </si>
  <si>
    <t>star war legos games</t>
  </si>
  <si>
    <t>discount star wars legos</t>
  </si>
  <si>
    <t>legos star wars ships</t>
  </si>
  <si>
    <t>legos star wars characters</t>
  </si>
  <si>
    <t>star wars legos video</t>
  </si>
  <si>
    <t>star wars videos legos</t>
  </si>
  <si>
    <t>legos star wars games online</t>
  </si>
  <si>
    <t>star wars legos 3</t>
  </si>
  <si>
    <t>legos star wars video</t>
  </si>
  <si>
    <t>legos star wars toys</t>
  </si>
  <si>
    <t>star war legos toys</t>
  </si>
  <si>
    <t>star wars legos games online</t>
  </si>
  <si>
    <t>Impressions</t>
  </si>
  <si>
    <t>Cost</t>
  </si>
  <si>
    <t>Converted clicks</t>
  </si>
  <si>
    <t>Total conv. value</t>
  </si>
  <si>
    <t>Impact Volume</t>
  </si>
  <si>
    <t>Avg. CPC</t>
  </si>
  <si>
    <t>Click Conversion Rate</t>
  </si>
  <si>
    <t>Value / converted click</t>
  </si>
  <si>
    <t>Cost / converted click</t>
  </si>
  <si>
    <t>Conv. value / click</t>
  </si>
  <si>
    <t>Conv. value / cost</t>
  </si>
  <si>
    <t>star</t>
  </si>
  <si>
    <t>legos</t>
  </si>
  <si>
    <t>wars</t>
  </si>
  <si>
    <t>games</t>
  </si>
  <si>
    <t>sale</t>
  </si>
  <si>
    <t>war</t>
  </si>
  <si>
    <t>starwars</t>
  </si>
  <si>
    <t>toys</t>
  </si>
  <si>
    <t>sets</t>
  </si>
  <si>
    <t>lego</t>
  </si>
  <si>
    <t>video</t>
  </si>
  <si>
    <t>online</t>
  </si>
  <si>
    <t>cheap</t>
  </si>
  <si>
    <t>game</t>
  </si>
  <si>
    <t>videos</t>
  </si>
  <si>
    <t>ships</t>
  </si>
  <si>
    <t>new</t>
  </si>
  <si>
    <t>legoes</t>
  </si>
  <si>
    <t>figures</t>
  </si>
  <si>
    <t>discount</t>
  </si>
  <si>
    <t>old</t>
  </si>
  <si>
    <t>best</t>
  </si>
  <si>
    <t>legos.com</t>
  </si>
  <si>
    <t>clone</t>
  </si>
  <si>
    <t>characters</t>
  </si>
  <si>
    <t>free</t>
  </si>
  <si>
    <t>for</t>
  </si>
  <si>
    <t>stars</t>
  </si>
  <si>
    <t>on</t>
  </si>
  <si>
    <t>all</t>
  </si>
  <si>
    <t>legostar</t>
  </si>
  <si>
    <t>buy</t>
  </si>
  <si>
    <t>cool</t>
  </si>
  <si>
    <t>Avg. Monthly Searches</t>
  </si>
  <si>
    <t>Segment</t>
  </si>
  <si>
    <t>Group</t>
  </si>
  <si>
    <t>ship</t>
  </si>
  <si>
    <t>Tag</t>
  </si>
  <si>
    <t>.com</t>
  </si>
  <si>
    <t>head term</t>
  </si>
  <si>
    <t>Foundation</t>
  </si>
  <si>
    <t>Sales</t>
  </si>
  <si>
    <t>Supporting</t>
  </si>
  <si>
    <t>Video</t>
  </si>
  <si>
    <t>Product Descriptor</t>
  </si>
  <si>
    <t>Product Type</t>
  </si>
  <si>
    <t>http://www.prioritysubmit.com/seotools-page-word-count.html</t>
  </si>
  <si>
    <t>Word Stems</t>
  </si>
  <si>
    <t xml:space="preserve">Avg. Volume </t>
  </si>
  <si>
    <t>Calculations Done Here - Don't Paste Over!</t>
  </si>
  <si>
    <t>Clicks</t>
  </si>
  <si>
    <t xml:space="preserve">Impact Click Volume </t>
  </si>
  <si>
    <t>SEO Word Stem Impact Calculator</t>
  </si>
  <si>
    <t>Created by James Svoboda (@Realicity) at WebRanking.com.  Free to use and share.  Enjoy!</t>
  </si>
  <si>
    <t>PPC Word Stem Impact Calculator</t>
  </si>
  <si>
    <t>Keyword Segmentation, Standard Edition</t>
  </si>
  <si>
    <t>Calculations Done Here, up to 5,000 rows - Don't Paste Over These!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</si>
</sst>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38">
    <xf numFmtId="0" fontId="0" fillId="0" borderId="0" xfId="0"/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 wrapText="1"/>
    </xf>
    <xf numFmtId="164" fontId="0" fillId="0" borderId="0" xfId="1" applyNumberFormat="1" applyFont="1"/>
    <xf numFmtId="44" fontId="0" fillId="0" borderId="0" xfId="2" applyFont="1"/>
    <xf numFmtId="43" fontId="0" fillId="0" borderId="0" xfId="1" applyFont="1"/>
    <xf numFmtId="44" fontId="18" fillId="0" borderId="0" xfId="2" applyFont="1"/>
    <xf numFmtId="165" fontId="18" fillId="0" borderId="0" xfId="3" applyNumberFormat="1" applyFont="1"/>
    <xf numFmtId="43" fontId="18" fillId="0" borderId="0" xfId="0" applyNumberFormat="1" applyFont="1"/>
    <xf numFmtId="44" fontId="18" fillId="0" borderId="0" xfId="0" applyNumberFormat="1" applyFont="1"/>
    <xf numFmtId="166" fontId="18" fillId="0" borderId="0" xfId="0" applyNumberFormat="1" applyFont="1"/>
    <xf numFmtId="0" fontId="19" fillId="33" borderId="0" xfId="0" applyFont="1" applyFill="1" applyAlignment="1">
      <alignment horizontal="center"/>
    </xf>
    <xf numFmtId="0" fontId="16" fillId="34" borderId="0" xfId="0" applyFont="1" applyFill="1" applyAlignment="1">
      <alignment horizontal="center" wrapText="1"/>
    </xf>
    <xf numFmtId="0" fontId="16" fillId="35" borderId="0" xfId="0" applyFont="1" applyFill="1" applyAlignment="1">
      <alignment horizontal="center" wrapText="1"/>
    </xf>
    <xf numFmtId="0" fontId="16" fillId="36" borderId="0" xfId="0" applyFont="1" applyFill="1" applyAlignment="1">
      <alignment horizontal="center" wrapText="1"/>
    </xf>
    <xf numFmtId="0" fontId="20" fillId="36" borderId="0" xfId="0" applyFont="1" applyFill="1" applyAlignment="1">
      <alignment horizontal="center" wrapText="1"/>
    </xf>
    <xf numFmtId="0" fontId="18" fillId="0" borderId="0" xfId="0" applyFont="1"/>
    <xf numFmtId="0" fontId="21" fillId="0" borderId="0" xfId="0" applyFont="1"/>
    <xf numFmtId="165" fontId="0" fillId="0" borderId="0" xfId="3" applyNumberFormat="1" applyFont="1"/>
    <xf numFmtId="0" fontId="22" fillId="0" borderId="0" xfId="0" applyFont="1"/>
    <xf numFmtId="0" fontId="16" fillId="3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45"/>
    <xf numFmtId="0" fontId="20" fillId="34" borderId="0" xfId="0" applyFont="1" applyFill="1" applyAlignment="1">
      <alignment horizontal="center" wrapText="1"/>
    </xf>
    <xf numFmtId="0" fontId="28" fillId="33" borderId="0" xfId="0" applyFont="1" applyFill="1" applyAlignment="1">
      <alignment horizontal="center" wrapText="1"/>
    </xf>
    <xf numFmtId="164" fontId="24" fillId="0" borderId="0" xfId="1" applyNumberFormat="1" applyFont="1"/>
    <xf numFmtId="0" fontId="29" fillId="0" borderId="0" xfId="0" applyFont="1"/>
    <xf numFmtId="164" fontId="14" fillId="0" borderId="0" xfId="1" applyNumberFormat="1" applyFont="1"/>
    <xf numFmtId="44" fontId="24" fillId="0" borderId="0" xfId="2" applyFont="1"/>
    <xf numFmtId="0" fontId="24" fillId="0" borderId="0" xfId="0" applyFont="1"/>
    <xf numFmtId="0" fontId="16" fillId="37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165" fontId="0" fillId="0" borderId="0" xfId="3" applyNumberFormat="1" applyFont="1" applyAlignment="1">
      <alignment horizontal="center"/>
    </xf>
    <xf numFmtId="43" fontId="0" fillId="0" borderId="0" xfId="1" applyFont="1" applyAlignment="1">
      <alignment horizontal="center"/>
    </xf>
  </cellXfs>
  <cellStyles count="46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45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4" builtinId="15" customBuiltin="1"/>
    <cellStyle name="Total" xfId="20" builtinId="25" customBuiltin="1"/>
    <cellStyle name="Warning Text" xfId="17" builtinId="11" customBuiltin="1"/>
  </cellStyles>
  <dxfs count="72"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ont>
        <color theme="9" tint="-0.24994659260841701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ont>
        <color theme="9" tint="-0.24994659260841701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ont>
        <color theme="9" tint="-0.24994659260841701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ont>
        <color theme="9" tint="-0.24994659260841701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ont>
        <color theme="9" tint="-0.24994659260841701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ont>
        <color theme="9" tint="-0.24994659260841701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ont>
        <color theme="9" tint="-0.24994659260841701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ont>
        <color theme="9" tint="-0.24994659260841701"/>
      </font>
      <fill>
        <patternFill patternType="none">
          <bgColor auto="1"/>
        </patternFill>
      </fill>
    </dxf>
    <dxf>
      <font>
        <color theme="9" tint="-0.2499465926084170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9" tint="-0.2499465926084170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9" tint="-0.2499465926084170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9" tint="-0.2499465926084170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ont>
        <color theme="9" tint="-0.24994659260841701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ont>
        <color theme="9" tint="-0.24994659260841701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ont>
        <color theme="9" tint="-0.24994659260841701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ont>
        <color theme="9" tint="-0.24994659260841701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ont>
        <color theme="9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ont>
        <color theme="9" tint="-0.24994659260841701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ont>
        <color theme="9" tint="-0.24994659260841701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ont>
        <color theme="9" tint="-0.24994659260841701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ont>
        <color theme="9" tint="-0.24994659260841701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ont>
        <color theme="9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webranking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webranking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webranking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28575</xdr:rowOff>
    </xdr:from>
    <xdr:to>
      <xdr:col>6</xdr:col>
      <xdr:colOff>280034</xdr:colOff>
      <xdr:row>0</xdr:row>
      <xdr:rowOff>760095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86100" y="28575"/>
          <a:ext cx="2651759" cy="73152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9526</xdr:colOff>
      <xdr:row>0</xdr:row>
      <xdr:rowOff>28575</xdr:rowOff>
    </xdr:from>
    <xdr:to>
      <xdr:col>6</xdr:col>
      <xdr:colOff>432435</xdr:colOff>
      <xdr:row>0</xdr:row>
      <xdr:rowOff>760095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426" y="28575"/>
          <a:ext cx="2651759" cy="73152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28575</xdr:rowOff>
    </xdr:from>
    <xdr:to>
      <xdr:col>7</xdr:col>
      <xdr:colOff>784859</xdr:colOff>
      <xdr:row>0</xdr:row>
      <xdr:rowOff>760095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86300" y="28575"/>
          <a:ext cx="2651759" cy="73152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ioritysubmit.com/seotools-page-word-count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rioritysubmit.com/seotools-page-word-count.htm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prioritysubmit.com/seotools-page-word-coun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C3" sqref="C3"/>
    </sheetView>
  </sheetViews>
  <sheetFormatPr defaultRowHeight="15" x14ac:dyDescent="0.25"/>
  <cols>
    <col min="1" max="1" width="26.85546875" bestFit="1" customWidth="1"/>
    <col min="2" max="2" width="12.28515625" customWidth="1"/>
    <col min="3" max="3" width="6.7109375" customWidth="1"/>
    <col min="4" max="4" width="15" bestFit="1" customWidth="1"/>
    <col min="5" max="5" width="14.28515625" customWidth="1"/>
    <col min="6" max="6" width="6.7109375" customWidth="1"/>
    <col min="8" max="8" width="11.85546875" bestFit="1" customWidth="1"/>
  </cols>
  <sheetData>
    <row r="1" spans="1:9" ht="62.25" customHeight="1" x14ac:dyDescent="0.25">
      <c r="A1" s="34" t="s">
        <v>113</v>
      </c>
    </row>
    <row r="2" spans="1:9" ht="30.75" customHeight="1" x14ac:dyDescent="0.25">
      <c r="A2" s="35" t="s">
        <v>114</v>
      </c>
    </row>
    <row r="3" spans="1:9" x14ac:dyDescent="0.25">
      <c r="B3" s="3"/>
      <c r="E3" s="30" t="s">
        <v>117</v>
      </c>
    </row>
    <row r="4" spans="1:9" ht="31.5" x14ac:dyDescent="0.35">
      <c r="A4" s="11" t="s">
        <v>0</v>
      </c>
      <c r="B4" s="27" t="s">
        <v>109</v>
      </c>
      <c r="D4" s="33" t="s">
        <v>108</v>
      </c>
      <c r="E4" s="26" t="s">
        <v>54</v>
      </c>
      <c r="H4" s="20" t="s">
        <v>108</v>
      </c>
      <c r="I4" s="25" t="s">
        <v>107</v>
      </c>
    </row>
    <row r="5" spans="1:9" x14ac:dyDescent="0.25">
      <c r="A5" s="29" t="s">
        <v>1</v>
      </c>
      <c r="B5" s="29">
        <v>823000</v>
      </c>
      <c r="C5" s="29"/>
      <c r="D5" s="29" t="s">
        <v>61</v>
      </c>
      <c r="E5" s="28">
        <f>SUMPRODUCT(--ISNUMBER(SEARCH($D5,$A$5:$A$5000)),$B$5:$B$5000)</f>
        <v>1207210</v>
      </c>
      <c r="H5" s="29" t="s">
        <v>61</v>
      </c>
      <c r="I5">
        <v>44</v>
      </c>
    </row>
    <row r="6" spans="1:9" x14ac:dyDescent="0.25">
      <c r="A6" s="29" t="s">
        <v>2</v>
      </c>
      <c r="B6" s="29">
        <v>246000</v>
      </c>
      <c r="C6" s="29"/>
      <c r="D6" s="29" t="s">
        <v>62</v>
      </c>
      <c r="E6" s="28">
        <f t="shared" ref="E6:E38" si="0">SUMPRODUCT(--ISNUMBER(SEARCH($D6,$A$5:$A$5000)),$B$5:$B$5000)</f>
        <v>343500</v>
      </c>
      <c r="H6" s="29" t="s">
        <v>62</v>
      </c>
      <c r="I6">
        <v>44</v>
      </c>
    </row>
    <row r="7" spans="1:9" x14ac:dyDescent="0.25">
      <c r="A7" s="29" t="s">
        <v>3</v>
      </c>
      <c r="B7" s="29">
        <v>40500</v>
      </c>
      <c r="C7" s="29"/>
      <c r="D7" s="29" t="s">
        <v>63</v>
      </c>
      <c r="E7" s="28">
        <f t="shared" si="0"/>
        <v>1197230</v>
      </c>
      <c r="H7" s="29" t="s">
        <v>63</v>
      </c>
      <c r="I7">
        <v>44</v>
      </c>
    </row>
    <row r="8" spans="1:9" x14ac:dyDescent="0.25">
      <c r="A8" s="29" t="s">
        <v>4</v>
      </c>
      <c r="B8" s="29">
        <v>49500</v>
      </c>
      <c r="C8" s="29"/>
      <c r="D8" s="29" t="s">
        <v>64</v>
      </c>
      <c r="E8" s="28">
        <f t="shared" si="0"/>
        <v>1330</v>
      </c>
      <c r="H8" s="29" t="s">
        <v>64</v>
      </c>
      <c r="I8">
        <v>6</v>
      </c>
    </row>
    <row r="9" spans="1:9" x14ac:dyDescent="0.25">
      <c r="A9" s="29" t="s">
        <v>5</v>
      </c>
      <c r="B9" s="29">
        <v>12100</v>
      </c>
      <c r="C9" s="29"/>
      <c r="D9" s="29" t="s">
        <v>65</v>
      </c>
      <c r="E9" s="28">
        <f t="shared" si="0"/>
        <v>710</v>
      </c>
      <c r="H9" s="29" t="s">
        <v>65</v>
      </c>
      <c r="I9">
        <v>3</v>
      </c>
    </row>
    <row r="10" spans="1:9" x14ac:dyDescent="0.25">
      <c r="A10" s="29" t="s">
        <v>6</v>
      </c>
      <c r="B10" s="29">
        <v>9900</v>
      </c>
      <c r="C10" s="29"/>
      <c r="D10" s="29" t="s">
        <v>66</v>
      </c>
      <c r="E10" s="28">
        <f t="shared" si="0"/>
        <v>1207210</v>
      </c>
      <c r="H10" s="29" t="s">
        <v>66</v>
      </c>
      <c r="I10">
        <v>3</v>
      </c>
    </row>
    <row r="11" spans="1:9" x14ac:dyDescent="0.25">
      <c r="A11" s="29" t="s">
        <v>7</v>
      </c>
      <c r="B11" s="29">
        <v>2900</v>
      </c>
      <c r="C11" s="29"/>
      <c r="D11" s="29" t="s">
        <v>67</v>
      </c>
      <c r="E11" s="28">
        <f t="shared" si="0"/>
        <v>55000</v>
      </c>
      <c r="H11" s="29" t="s">
        <v>67</v>
      </c>
      <c r="I11">
        <v>3</v>
      </c>
    </row>
    <row r="12" spans="1:9" x14ac:dyDescent="0.25">
      <c r="A12" s="29" t="s">
        <v>8</v>
      </c>
      <c r="B12" s="29">
        <v>9900</v>
      </c>
      <c r="C12" s="29"/>
      <c r="D12" s="29" t="s">
        <v>68</v>
      </c>
      <c r="E12" s="28">
        <f t="shared" si="0"/>
        <v>520</v>
      </c>
      <c r="H12" s="29" t="s">
        <v>68</v>
      </c>
      <c r="I12">
        <v>3</v>
      </c>
    </row>
    <row r="13" spans="1:9" x14ac:dyDescent="0.25">
      <c r="A13" s="29" t="s">
        <v>9</v>
      </c>
      <c r="B13" s="29">
        <v>3600</v>
      </c>
      <c r="C13" s="29"/>
      <c r="D13" s="29" t="s">
        <v>69</v>
      </c>
      <c r="E13" s="28">
        <f t="shared" si="0"/>
        <v>13640</v>
      </c>
      <c r="H13" s="29" t="s">
        <v>69</v>
      </c>
      <c r="I13">
        <v>3</v>
      </c>
    </row>
    <row r="14" spans="1:9" x14ac:dyDescent="0.25">
      <c r="A14" s="29" t="s">
        <v>10</v>
      </c>
      <c r="B14" s="29">
        <v>590</v>
      </c>
      <c r="C14" s="29"/>
      <c r="D14" s="29" t="s">
        <v>70</v>
      </c>
      <c r="E14" s="28">
        <f t="shared" si="0"/>
        <v>1207210</v>
      </c>
      <c r="H14" s="29" t="s">
        <v>70</v>
      </c>
      <c r="I14">
        <v>2</v>
      </c>
    </row>
    <row r="15" spans="1:9" x14ac:dyDescent="0.25">
      <c r="A15" s="29" t="s">
        <v>11</v>
      </c>
      <c r="B15" s="29">
        <v>480</v>
      </c>
      <c r="C15" s="29"/>
      <c r="D15" s="29" t="s">
        <v>71</v>
      </c>
      <c r="E15" s="28">
        <f t="shared" si="0"/>
        <v>270</v>
      </c>
      <c r="H15" s="29" t="s">
        <v>71</v>
      </c>
      <c r="I15">
        <v>2</v>
      </c>
    </row>
    <row r="16" spans="1:9" x14ac:dyDescent="0.25">
      <c r="A16" s="29" t="s">
        <v>12</v>
      </c>
      <c r="B16" s="29">
        <v>2400</v>
      </c>
      <c r="C16" s="29"/>
      <c r="D16" s="29" t="s">
        <v>72</v>
      </c>
      <c r="E16" s="28">
        <f t="shared" si="0"/>
        <v>70</v>
      </c>
      <c r="H16" s="29" t="s">
        <v>72</v>
      </c>
      <c r="I16">
        <v>2</v>
      </c>
    </row>
    <row r="17" spans="1:9" x14ac:dyDescent="0.25">
      <c r="A17" s="29" t="s">
        <v>13</v>
      </c>
      <c r="B17" s="29">
        <v>390</v>
      </c>
      <c r="C17" s="29"/>
      <c r="D17" s="29" t="s">
        <v>73</v>
      </c>
      <c r="E17" s="28">
        <f t="shared" si="0"/>
        <v>590</v>
      </c>
      <c r="H17" s="29" t="s">
        <v>73</v>
      </c>
      <c r="I17">
        <v>2</v>
      </c>
    </row>
    <row r="18" spans="1:9" x14ac:dyDescent="0.25">
      <c r="A18" s="29" t="s">
        <v>14</v>
      </c>
      <c r="B18" s="29">
        <v>480</v>
      </c>
      <c r="C18" s="29"/>
      <c r="D18" s="29" t="s">
        <v>74</v>
      </c>
      <c r="E18" s="28">
        <f t="shared" si="0"/>
        <v>1640</v>
      </c>
      <c r="H18" s="29" t="s">
        <v>74</v>
      </c>
      <c r="I18">
        <v>2</v>
      </c>
    </row>
    <row r="19" spans="1:9" x14ac:dyDescent="0.25">
      <c r="A19" s="29" t="s">
        <v>15</v>
      </c>
      <c r="B19" s="29">
        <v>880</v>
      </c>
      <c r="C19" s="29"/>
      <c r="D19" s="29" t="s">
        <v>75</v>
      </c>
      <c r="E19" s="28">
        <f t="shared" si="0"/>
        <v>200</v>
      </c>
      <c r="H19" s="29" t="s">
        <v>75</v>
      </c>
      <c r="I19">
        <v>2</v>
      </c>
    </row>
    <row r="20" spans="1:9" x14ac:dyDescent="0.25">
      <c r="A20" s="29" t="s">
        <v>16</v>
      </c>
      <c r="B20" s="29">
        <v>320</v>
      </c>
      <c r="C20" s="29"/>
      <c r="D20" s="29">
        <v>3</v>
      </c>
      <c r="E20" s="28">
        <f t="shared" si="0"/>
        <v>180</v>
      </c>
      <c r="H20" s="29">
        <v>3</v>
      </c>
      <c r="I20">
        <v>2</v>
      </c>
    </row>
    <row r="21" spans="1:9" x14ac:dyDescent="0.25">
      <c r="A21" s="29" t="s">
        <v>17</v>
      </c>
      <c r="B21" s="29">
        <v>170</v>
      </c>
      <c r="C21" s="29"/>
      <c r="D21" s="29" t="s">
        <v>76</v>
      </c>
      <c r="E21" s="28">
        <f t="shared" si="0"/>
        <v>280</v>
      </c>
      <c r="H21" s="29" t="s">
        <v>76</v>
      </c>
      <c r="I21">
        <v>2</v>
      </c>
    </row>
    <row r="22" spans="1:9" x14ac:dyDescent="0.25">
      <c r="A22" s="29" t="s">
        <v>18</v>
      </c>
      <c r="B22" s="29">
        <v>320</v>
      </c>
      <c r="C22" s="29"/>
      <c r="D22" s="29" t="s">
        <v>77</v>
      </c>
      <c r="E22" s="28">
        <f t="shared" si="0"/>
        <v>3110</v>
      </c>
      <c r="H22" s="29" t="s">
        <v>77</v>
      </c>
      <c r="I22">
        <v>2</v>
      </c>
    </row>
    <row r="23" spans="1:9" x14ac:dyDescent="0.25">
      <c r="A23" s="29" t="s">
        <v>19</v>
      </c>
      <c r="B23" s="29">
        <v>210</v>
      </c>
      <c r="C23" s="29"/>
      <c r="D23" s="29" t="s">
        <v>78</v>
      </c>
      <c r="E23" s="28">
        <f t="shared" si="0"/>
        <v>210</v>
      </c>
      <c r="H23" s="29" t="s">
        <v>78</v>
      </c>
      <c r="I23">
        <v>1</v>
      </c>
    </row>
    <row r="24" spans="1:9" x14ac:dyDescent="0.25">
      <c r="A24" s="29" t="s">
        <v>20</v>
      </c>
      <c r="B24" s="29">
        <v>140</v>
      </c>
      <c r="C24" s="29"/>
      <c r="D24" s="29" t="s">
        <v>79</v>
      </c>
      <c r="E24" s="28">
        <f t="shared" si="0"/>
        <v>320</v>
      </c>
      <c r="H24" s="29" t="s">
        <v>79</v>
      </c>
      <c r="I24">
        <v>1</v>
      </c>
    </row>
    <row r="25" spans="1:9" x14ac:dyDescent="0.25">
      <c r="A25" s="29" t="s">
        <v>21</v>
      </c>
      <c r="B25" s="29">
        <v>110</v>
      </c>
      <c r="C25" s="29"/>
      <c r="D25" s="29" t="s">
        <v>80</v>
      </c>
      <c r="E25" s="28">
        <f t="shared" si="0"/>
        <v>50</v>
      </c>
      <c r="H25" s="29" t="s">
        <v>80</v>
      </c>
      <c r="I25">
        <v>1</v>
      </c>
    </row>
    <row r="26" spans="1:9" x14ac:dyDescent="0.25">
      <c r="A26" s="29" t="s">
        <v>22</v>
      </c>
      <c r="B26" s="29">
        <v>140</v>
      </c>
      <c r="C26" s="29"/>
      <c r="D26" s="29" t="s">
        <v>81</v>
      </c>
      <c r="E26" s="28">
        <f t="shared" si="0"/>
        <v>320</v>
      </c>
      <c r="H26" s="29" t="s">
        <v>81</v>
      </c>
      <c r="I26">
        <v>1</v>
      </c>
    </row>
    <row r="27" spans="1:9" x14ac:dyDescent="0.25">
      <c r="A27" s="29" t="s">
        <v>23</v>
      </c>
      <c r="B27" s="29">
        <v>110</v>
      </c>
      <c r="C27" s="29"/>
      <c r="D27" s="29" t="s">
        <v>82</v>
      </c>
      <c r="E27" s="28">
        <f t="shared" si="0"/>
        <v>110</v>
      </c>
      <c r="H27" s="29" t="s">
        <v>82</v>
      </c>
      <c r="I27">
        <v>1</v>
      </c>
    </row>
    <row r="28" spans="1:9" x14ac:dyDescent="0.25">
      <c r="A28" s="29" t="s">
        <v>24</v>
      </c>
      <c r="B28" s="29">
        <v>110</v>
      </c>
      <c r="C28" s="29"/>
      <c r="D28" s="29" t="s">
        <v>83</v>
      </c>
      <c r="E28" s="28">
        <f t="shared" si="0"/>
        <v>50</v>
      </c>
      <c r="H28" s="29" t="s">
        <v>83</v>
      </c>
      <c r="I28">
        <v>1</v>
      </c>
    </row>
    <row r="29" spans="1:9" x14ac:dyDescent="0.25">
      <c r="A29" s="29" t="s">
        <v>25</v>
      </c>
      <c r="B29" s="29">
        <v>320</v>
      </c>
      <c r="C29" s="29"/>
      <c r="D29" s="29" t="s">
        <v>84</v>
      </c>
      <c r="E29" s="28">
        <f t="shared" si="0"/>
        <v>210</v>
      </c>
      <c r="H29" s="29" t="s">
        <v>84</v>
      </c>
      <c r="I29">
        <v>1</v>
      </c>
    </row>
    <row r="30" spans="1:9" x14ac:dyDescent="0.25">
      <c r="A30" s="29" t="s">
        <v>26</v>
      </c>
      <c r="B30" s="29">
        <v>170</v>
      </c>
      <c r="C30" s="29"/>
      <c r="D30" s="29" t="s">
        <v>85</v>
      </c>
      <c r="E30" s="28">
        <f t="shared" si="0"/>
        <v>210</v>
      </c>
      <c r="H30" s="29" t="s">
        <v>85</v>
      </c>
      <c r="I30">
        <v>1</v>
      </c>
    </row>
    <row r="31" spans="1:9" x14ac:dyDescent="0.25">
      <c r="A31" s="29" t="s">
        <v>27</v>
      </c>
      <c r="B31" s="29">
        <v>170</v>
      </c>
      <c r="C31" s="29"/>
      <c r="D31" s="29" t="s">
        <v>86</v>
      </c>
      <c r="E31" s="28">
        <f t="shared" si="0"/>
        <v>50</v>
      </c>
      <c r="H31" s="29" t="s">
        <v>86</v>
      </c>
      <c r="I31">
        <v>1</v>
      </c>
    </row>
    <row r="32" spans="1:9" x14ac:dyDescent="0.25">
      <c r="A32" s="29" t="s">
        <v>28</v>
      </c>
      <c r="B32" s="29">
        <v>210</v>
      </c>
      <c r="C32" s="29"/>
      <c r="D32" s="29" t="s">
        <v>87</v>
      </c>
      <c r="E32" s="28">
        <f t="shared" si="0"/>
        <v>390</v>
      </c>
      <c r="H32" s="29" t="s">
        <v>87</v>
      </c>
      <c r="I32">
        <v>1</v>
      </c>
    </row>
    <row r="33" spans="1:9" x14ac:dyDescent="0.25">
      <c r="A33" s="29" t="s">
        <v>29</v>
      </c>
      <c r="B33" s="29">
        <v>90</v>
      </c>
      <c r="C33" s="29"/>
      <c r="D33" s="29" t="s">
        <v>88</v>
      </c>
      <c r="E33" s="28">
        <f t="shared" si="0"/>
        <v>880</v>
      </c>
      <c r="H33" s="29" t="s">
        <v>88</v>
      </c>
      <c r="I33">
        <v>1</v>
      </c>
    </row>
    <row r="34" spans="1:9" x14ac:dyDescent="0.25">
      <c r="A34" s="29" t="s">
        <v>30</v>
      </c>
      <c r="B34" s="29">
        <v>210</v>
      </c>
      <c r="C34" s="29"/>
      <c r="D34" s="29" t="s">
        <v>89</v>
      </c>
      <c r="E34" s="28">
        <f t="shared" si="0"/>
        <v>490</v>
      </c>
      <c r="H34" s="29" t="s">
        <v>89</v>
      </c>
      <c r="I34">
        <v>1</v>
      </c>
    </row>
    <row r="35" spans="1:9" x14ac:dyDescent="0.25">
      <c r="A35" s="29" t="s">
        <v>31</v>
      </c>
      <c r="B35" s="29">
        <v>50</v>
      </c>
      <c r="C35" s="29"/>
      <c r="D35" s="29" t="s">
        <v>90</v>
      </c>
      <c r="E35" s="28">
        <f t="shared" si="0"/>
        <v>320</v>
      </c>
      <c r="H35" s="29" t="s">
        <v>90</v>
      </c>
      <c r="I35">
        <v>1</v>
      </c>
    </row>
    <row r="36" spans="1:9" x14ac:dyDescent="0.25">
      <c r="A36" s="29" t="s">
        <v>32</v>
      </c>
      <c r="B36" s="29">
        <v>210</v>
      </c>
      <c r="C36" s="29"/>
      <c r="D36" s="29" t="s">
        <v>91</v>
      </c>
      <c r="E36" s="28">
        <f t="shared" si="0"/>
        <v>140</v>
      </c>
      <c r="H36" s="29" t="s">
        <v>91</v>
      </c>
      <c r="I36">
        <v>1</v>
      </c>
    </row>
    <row r="37" spans="1:9" x14ac:dyDescent="0.25">
      <c r="A37" s="29" t="s">
        <v>33</v>
      </c>
      <c r="B37" s="29">
        <v>140</v>
      </c>
      <c r="C37" s="29"/>
      <c r="D37" s="29" t="s">
        <v>92</v>
      </c>
      <c r="E37" s="28">
        <f t="shared" si="0"/>
        <v>50</v>
      </c>
      <c r="H37" s="29" t="s">
        <v>92</v>
      </c>
      <c r="I37">
        <v>1</v>
      </c>
    </row>
    <row r="38" spans="1:9" x14ac:dyDescent="0.25">
      <c r="A38" s="29" t="s">
        <v>34</v>
      </c>
      <c r="B38" s="29">
        <v>320</v>
      </c>
      <c r="C38" s="29"/>
      <c r="D38" s="29" t="s">
        <v>93</v>
      </c>
      <c r="E38" s="28">
        <f t="shared" si="0"/>
        <v>90</v>
      </c>
      <c r="H38" s="29" t="s">
        <v>93</v>
      </c>
      <c r="I38">
        <v>1</v>
      </c>
    </row>
    <row r="39" spans="1:9" x14ac:dyDescent="0.25">
      <c r="A39" s="29" t="s">
        <v>35</v>
      </c>
      <c r="B39" s="29">
        <v>50</v>
      </c>
      <c r="C39" s="29"/>
      <c r="D39" s="29"/>
      <c r="E39" s="3"/>
    </row>
    <row r="40" spans="1:9" x14ac:dyDescent="0.25">
      <c r="A40" s="29" t="s">
        <v>36</v>
      </c>
      <c r="B40" s="29">
        <v>140</v>
      </c>
      <c r="C40" s="29"/>
      <c r="D40" s="29"/>
      <c r="E40" s="3"/>
    </row>
    <row r="41" spans="1:9" x14ac:dyDescent="0.25">
      <c r="A41" s="29" t="s">
        <v>37</v>
      </c>
      <c r="B41" s="29">
        <v>50</v>
      </c>
      <c r="C41" s="29"/>
      <c r="D41" s="29"/>
      <c r="E41" s="3"/>
    </row>
    <row r="42" spans="1:9" x14ac:dyDescent="0.25">
      <c r="A42" s="29" t="s">
        <v>38</v>
      </c>
      <c r="B42" s="29">
        <v>50</v>
      </c>
      <c r="C42" s="29"/>
      <c r="D42" s="29"/>
      <c r="E42" s="3"/>
    </row>
    <row r="43" spans="1:9" x14ac:dyDescent="0.25">
      <c r="A43" s="29" t="s">
        <v>39</v>
      </c>
      <c r="B43" s="29">
        <v>50</v>
      </c>
      <c r="C43" s="29"/>
      <c r="D43" s="29"/>
      <c r="E43" s="3"/>
    </row>
    <row r="44" spans="1:9" x14ac:dyDescent="0.25">
      <c r="A44" s="29" t="s">
        <v>40</v>
      </c>
      <c r="B44" s="29">
        <v>110</v>
      </c>
      <c r="C44" s="29"/>
      <c r="D44" s="29"/>
      <c r="E44" s="3"/>
    </row>
    <row r="45" spans="1:9" x14ac:dyDescent="0.25">
      <c r="A45" s="29" t="s">
        <v>41</v>
      </c>
      <c r="B45" s="29">
        <v>210</v>
      </c>
      <c r="C45" s="29"/>
      <c r="D45" s="29"/>
      <c r="E45" s="3"/>
    </row>
    <row r="46" spans="1:9" x14ac:dyDescent="0.25">
      <c r="A46" s="29" t="s">
        <v>42</v>
      </c>
      <c r="B46" s="29">
        <v>40</v>
      </c>
      <c r="C46" s="29"/>
      <c r="D46" s="29"/>
      <c r="E46" s="3"/>
    </row>
    <row r="47" spans="1:9" x14ac:dyDescent="0.25">
      <c r="A47" s="29" t="s">
        <v>43</v>
      </c>
      <c r="B47" s="29">
        <v>30</v>
      </c>
      <c r="C47" s="29"/>
      <c r="D47" s="29"/>
      <c r="E47" s="3"/>
    </row>
    <row r="48" spans="1:9" x14ac:dyDescent="0.25">
      <c r="A48" s="29" t="s">
        <v>44</v>
      </c>
      <c r="B48" s="29">
        <v>50</v>
      </c>
      <c r="C48" s="29"/>
      <c r="D48" s="29"/>
      <c r="E48" s="3"/>
    </row>
    <row r="49" spans="1:5" x14ac:dyDescent="0.25">
      <c r="A49" s="29" t="s">
        <v>45</v>
      </c>
      <c r="B49" s="29">
        <v>40</v>
      </c>
      <c r="C49" s="29"/>
      <c r="D49" s="29"/>
      <c r="E49" s="3"/>
    </row>
    <row r="50" spans="1:5" x14ac:dyDescent="0.25">
      <c r="A50" s="29" t="s">
        <v>46</v>
      </c>
      <c r="B50" s="29">
        <v>30</v>
      </c>
      <c r="C50" s="29"/>
      <c r="D50" s="29"/>
      <c r="E50" s="3"/>
    </row>
    <row r="51" spans="1:5" x14ac:dyDescent="0.25">
      <c r="A51" s="29" t="s">
        <v>47</v>
      </c>
      <c r="B51" s="29">
        <v>170</v>
      </c>
      <c r="C51" s="29"/>
      <c r="D51" s="29"/>
      <c r="E51" s="3"/>
    </row>
    <row r="52" spans="1:5" x14ac:dyDescent="0.25">
      <c r="A52" s="29" t="s">
        <v>48</v>
      </c>
      <c r="B52" s="29">
        <v>30</v>
      </c>
      <c r="C52" s="29"/>
      <c r="D52" s="29"/>
      <c r="E52" s="3"/>
    </row>
    <row r="53" spans="1:5" x14ac:dyDescent="0.25">
      <c r="A53" s="29" t="s">
        <v>49</v>
      </c>
      <c r="B53" s="29">
        <v>20</v>
      </c>
      <c r="C53" s="29"/>
      <c r="D53" s="29"/>
      <c r="E53" s="3"/>
    </row>
  </sheetData>
  <hyperlinks>
    <hyperlink ref="I4" r:id="rId1"/>
  </hyperlinks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3"/>
  <sheetViews>
    <sheetView tabSelected="1" zoomScaleNormal="100" workbookViewId="0">
      <selection activeCell="I1" sqref="I1"/>
    </sheetView>
  </sheetViews>
  <sheetFormatPr defaultRowHeight="15" x14ac:dyDescent="0.25"/>
  <cols>
    <col min="1" max="1" width="26.85546875" bestFit="1" customWidth="1"/>
    <col min="2" max="2" width="12.28515625" customWidth="1"/>
    <col min="3" max="3" width="11.7109375" bestFit="1" customWidth="1"/>
    <col min="4" max="4" width="11.5703125" bestFit="1" customWidth="1"/>
    <col min="5" max="5" width="10.28515625" bestFit="1" customWidth="1"/>
    <col min="6" max="6" width="11.5703125" bestFit="1" customWidth="1"/>
    <col min="7" max="7" width="6.7109375" customWidth="1"/>
    <col min="8" max="8" width="15" bestFit="1" customWidth="1"/>
    <col min="9" max="9" width="14.28515625" customWidth="1"/>
    <col min="10" max="10" width="11.7109375" bestFit="1" customWidth="1"/>
    <col min="11" max="11" width="11.5703125" bestFit="1" customWidth="1"/>
    <col min="12" max="12" width="10.28515625" bestFit="1" customWidth="1"/>
    <col min="13" max="13" width="11.5703125" bestFit="1" customWidth="1"/>
    <col min="14" max="14" width="6.7109375" customWidth="1"/>
    <col min="15" max="15" width="9.42578125" bestFit="1" customWidth="1"/>
    <col min="18" max="19" width="10" bestFit="1" customWidth="1"/>
    <col min="20" max="21" width="8" bestFit="1" customWidth="1"/>
    <col min="23" max="23" width="11.85546875" bestFit="1" customWidth="1"/>
  </cols>
  <sheetData>
    <row r="1" spans="1:24" ht="62.25" customHeight="1" x14ac:dyDescent="0.25">
      <c r="A1" s="34" t="s">
        <v>115</v>
      </c>
    </row>
    <row r="2" spans="1:24" ht="30.75" customHeight="1" x14ac:dyDescent="0.25">
      <c r="A2" s="35" t="s">
        <v>114</v>
      </c>
      <c r="I2" s="30" t="s">
        <v>117</v>
      </c>
      <c r="P2" s="30" t="s">
        <v>110</v>
      </c>
    </row>
    <row r="3" spans="1:24" x14ac:dyDescent="0.25">
      <c r="B3" s="3">
        <f>SUM($B$5:$B$5000)</f>
        <v>1207210</v>
      </c>
      <c r="C3" s="3">
        <f>SUM($C$5:$C$5000)</f>
        <v>304043</v>
      </c>
      <c r="D3" s="4">
        <f>SUM($D$5:$D$5000)</f>
        <v>55119.650000000016</v>
      </c>
      <c r="E3">
        <f>SUM($E$5:$E$5000)</f>
        <v>246</v>
      </c>
      <c r="F3" s="5">
        <f>SUM($F$5:$F$5000)</f>
        <v>194821.47999999998</v>
      </c>
      <c r="I3" s="3">
        <f>B3</f>
        <v>1207210</v>
      </c>
      <c r="J3" s="3">
        <f>C3</f>
        <v>304043</v>
      </c>
      <c r="K3" s="4">
        <f>D3</f>
        <v>55119.650000000016</v>
      </c>
      <c r="L3">
        <f>E3</f>
        <v>246</v>
      </c>
      <c r="M3" s="5">
        <f>F3</f>
        <v>194821.47999999998</v>
      </c>
      <c r="P3" s="6">
        <f>K3/I3</f>
        <v>4.5658708923882352E-2</v>
      </c>
      <c r="Q3" s="7">
        <f>L3/I3</f>
        <v>2.0377564798170988E-4</v>
      </c>
      <c r="R3" s="8">
        <f>M3/L3</f>
        <v>791.95723577235765</v>
      </c>
      <c r="S3" s="9">
        <f>K3/L3</f>
        <v>224.06361788617892</v>
      </c>
      <c r="T3" s="10">
        <f>M3/I3</f>
        <v>0.16138159889331596</v>
      </c>
      <c r="U3" s="10">
        <f>M3/K3</f>
        <v>3.5345195406719729</v>
      </c>
    </row>
    <row r="4" spans="1:24" ht="46.5" x14ac:dyDescent="0.35">
      <c r="A4" s="11" t="s">
        <v>0</v>
      </c>
      <c r="B4" s="27" t="s">
        <v>111</v>
      </c>
      <c r="C4" s="2" t="s">
        <v>50</v>
      </c>
      <c r="D4" s="2" t="s">
        <v>51</v>
      </c>
      <c r="E4" s="2" t="s">
        <v>52</v>
      </c>
      <c r="F4" s="2" t="s">
        <v>53</v>
      </c>
      <c r="H4" s="33" t="s">
        <v>108</v>
      </c>
      <c r="I4" s="26" t="s">
        <v>112</v>
      </c>
      <c r="J4" s="12" t="s">
        <v>50</v>
      </c>
      <c r="K4" s="12" t="s">
        <v>51</v>
      </c>
      <c r="L4" s="12" t="s">
        <v>52</v>
      </c>
      <c r="M4" s="12" t="s">
        <v>53</v>
      </c>
      <c r="O4" s="20" t="s">
        <v>108</v>
      </c>
      <c r="P4" s="13" t="s">
        <v>55</v>
      </c>
      <c r="Q4" s="14" t="s">
        <v>56</v>
      </c>
      <c r="R4" s="12" t="s">
        <v>57</v>
      </c>
      <c r="S4" s="14" t="s">
        <v>58</v>
      </c>
      <c r="T4" s="12" t="s">
        <v>59</v>
      </c>
      <c r="U4" s="15" t="s">
        <v>60</v>
      </c>
      <c r="W4" s="20" t="s">
        <v>108</v>
      </c>
      <c r="X4" s="25" t="s">
        <v>107</v>
      </c>
    </row>
    <row r="5" spans="1:24" x14ac:dyDescent="0.25">
      <c r="A5" s="29" t="s">
        <v>1</v>
      </c>
      <c r="B5" s="29">
        <v>823000</v>
      </c>
      <c r="C5" s="29">
        <v>137201</v>
      </c>
      <c r="D5" s="29">
        <v>14199.59</v>
      </c>
      <c r="E5" s="29">
        <v>57</v>
      </c>
      <c r="F5" s="29">
        <v>41279</v>
      </c>
      <c r="H5" s="16" t="s">
        <v>61</v>
      </c>
      <c r="I5" s="28">
        <f>SUMPRODUCT(--ISNUMBER(SEARCH($H5,$A$5:$A$5000)),$B$5:$B$5000)</f>
        <v>1207210</v>
      </c>
      <c r="J5" s="28">
        <f>SUMPRODUCT(--ISNUMBER(SEARCH($H5,$A$5:$A$5000)),$C$5:$C$5000)</f>
        <v>304043</v>
      </c>
      <c r="K5" s="31">
        <f>SUMPRODUCT(--ISNUMBER(SEARCH($H5,$A$5:$A$5000)),$D$5:$D$5000)</f>
        <v>55119.650000000016</v>
      </c>
      <c r="L5" s="32">
        <f>SUMPRODUCT(--ISNUMBER(SEARCH($H5,$A$5:$A$5000)),$E$5:$E$5000)</f>
        <v>246</v>
      </c>
      <c r="M5" s="28">
        <f>SUMPRODUCT(--ISNUMBER(SEARCH($H5,$A$5:$A$5000)),$F$5:$F$5000)</f>
        <v>194821.47999999998</v>
      </c>
      <c r="O5" s="17" t="s">
        <v>61</v>
      </c>
      <c r="P5" s="4">
        <f>K5/I5</f>
        <v>4.5658708923882352E-2</v>
      </c>
      <c r="Q5" s="36">
        <f>L5/I5</f>
        <v>2.0377564798170988E-4</v>
      </c>
      <c r="R5" s="37">
        <f>M5/L5</f>
        <v>791.95723577235765</v>
      </c>
      <c r="S5" s="37">
        <f>K5/L5</f>
        <v>224.06361788617892</v>
      </c>
      <c r="T5" s="37">
        <f>M5/I5</f>
        <v>0.16138159889331596</v>
      </c>
      <c r="U5" s="37">
        <f>M5/K5</f>
        <v>3.5345195406719729</v>
      </c>
      <c r="W5" t="s">
        <v>61</v>
      </c>
      <c r="X5">
        <v>44</v>
      </c>
    </row>
    <row r="6" spans="1:24" x14ac:dyDescent="0.25">
      <c r="A6" s="29" t="s">
        <v>2</v>
      </c>
      <c r="B6" s="29">
        <v>246000</v>
      </c>
      <c r="C6" s="29">
        <v>42401</v>
      </c>
      <c r="D6" s="29">
        <v>8583.0300000000007</v>
      </c>
      <c r="E6" s="29">
        <v>46</v>
      </c>
      <c r="F6" s="29">
        <v>36843.9</v>
      </c>
      <c r="H6" s="16" t="s">
        <v>62</v>
      </c>
      <c r="I6" s="28">
        <f t="shared" ref="I6:I38" si="0">SUMPRODUCT(--ISNUMBER(SEARCH($H6,$A$5:$A$53)),$B$5:$B$53)</f>
        <v>343500</v>
      </c>
      <c r="J6" s="28">
        <f t="shared" ref="J6:J38" si="1">SUMPRODUCT(--ISNUMBER(SEARCH($H6,$A$5:$A$53)),$C$5:$C$53)</f>
        <v>139848</v>
      </c>
      <c r="K6" s="31">
        <f t="shared" ref="K6:K38" si="2">SUMPRODUCT(--ISNUMBER(SEARCH($H6,$A$5:$A$53)),$D$5:$D$53)</f>
        <v>34546.39</v>
      </c>
      <c r="L6" s="32">
        <f t="shared" ref="L6:L38" si="3">SUMPRODUCT(--ISNUMBER(SEARCH($H6,$A$5:$A$53)),$E$5:$E$53)</f>
        <v>162</v>
      </c>
      <c r="M6" s="28">
        <f t="shared" ref="M6:M38" si="4">SUMPRODUCT(--ISNUMBER(SEARCH($H6,$A$5:$A$53)),$F$5:$F$53)</f>
        <v>145632.48000000001</v>
      </c>
      <c r="O6" s="17" t="s">
        <v>62</v>
      </c>
      <c r="P6" s="4">
        <f t="shared" ref="P6:P38" si="5">K6/I6</f>
        <v>0.10057173216885007</v>
      </c>
      <c r="Q6" s="36">
        <f t="shared" ref="Q6:Q38" si="6">L6/I6</f>
        <v>4.7161572052401745E-4</v>
      </c>
      <c r="R6" s="37">
        <f t="shared" ref="R6:R38" si="7">M6/L6</f>
        <v>898.96592592592594</v>
      </c>
      <c r="S6" s="37">
        <f t="shared" ref="S6:S38" si="8">K6/L6</f>
        <v>213.24932098765433</v>
      </c>
      <c r="T6" s="37">
        <f t="shared" ref="T6:T38" si="9">M6/I6</f>
        <v>0.42396646288209611</v>
      </c>
      <c r="U6" s="37">
        <f t="shared" ref="U6:U38" si="10">M6/K6</f>
        <v>4.2155628996256924</v>
      </c>
      <c r="W6" t="s">
        <v>62</v>
      </c>
      <c r="X6">
        <v>44</v>
      </c>
    </row>
    <row r="7" spans="1:24" x14ac:dyDescent="0.25">
      <c r="A7" s="29" t="s">
        <v>3</v>
      </c>
      <c r="B7" s="29">
        <v>40500</v>
      </c>
      <c r="C7" s="29">
        <v>26355</v>
      </c>
      <c r="D7" s="29">
        <v>6318.82</v>
      </c>
      <c r="E7" s="29">
        <v>26</v>
      </c>
      <c r="F7" s="29">
        <v>7710</v>
      </c>
      <c r="H7" s="16" t="s">
        <v>63</v>
      </c>
      <c r="I7" s="28">
        <f t="shared" si="0"/>
        <v>1197230</v>
      </c>
      <c r="J7" s="28">
        <f t="shared" si="1"/>
        <v>294953</v>
      </c>
      <c r="K7" s="31">
        <f t="shared" si="2"/>
        <v>51559.590000000018</v>
      </c>
      <c r="L7" s="32">
        <f t="shared" si="3"/>
        <v>236</v>
      </c>
      <c r="M7" s="28">
        <f t="shared" si="4"/>
        <v>193569.47999999998</v>
      </c>
      <c r="O7" s="17" t="s">
        <v>63</v>
      </c>
      <c r="P7" s="4">
        <f t="shared" si="5"/>
        <v>4.3065735071790734E-2</v>
      </c>
      <c r="Q7" s="36">
        <f t="shared" si="6"/>
        <v>1.9712168923264535E-4</v>
      </c>
      <c r="R7" s="37">
        <f t="shared" si="7"/>
        <v>820.2096610169491</v>
      </c>
      <c r="S7" s="37">
        <f t="shared" si="8"/>
        <v>218.47283898305093</v>
      </c>
      <c r="T7" s="37">
        <f t="shared" si="9"/>
        <v>0.16168111390459644</v>
      </c>
      <c r="U7" s="37">
        <f t="shared" si="10"/>
        <v>3.7542866419224805</v>
      </c>
      <c r="W7" t="s">
        <v>63</v>
      </c>
      <c r="X7">
        <v>44</v>
      </c>
    </row>
    <row r="8" spans="1:24" x14ac:dyDescent="0.25">
      <c r="A8" s="29" t="s">
        <v>4</v>
      </c>
      <c r="B8" s="29">
        <v>49500</v>
      </c>
      <c r="C8" s="29">
        <v>14381</v>
      </c>
      <c r="D8" s="29">
        <v>3422.66</v>
      </c>
      <c r="E8" s="29">
        <v>21</v>
      </c>
      <c r="F8" s="29">
        <v>6593</v>
      </c>
      <c r="H8" s="16" t="s">
        <v>64</v>
      </c>
      <c r="I8" s="28">
        <f t="shared" si="0"/>
        <v>1330</v>
      </c>
      <c r="J8" s="28">
        <f t="shared" si="1"/>
        <v>8740</v>
      </c>
      <c r="K8" s="31">
        <f t="shared" si="2"/>
        <v>2825.79</v>
      </c>
      <c r="L8" s="32">
        <f t="shared" si="3"/>
        <v>3</v>
      </c>
      <c r="M8" s="28">
        <f t="shared" si="4"/>
        <v>608</v>
      </c>
      <c r="O8" s="17" t="s">
        <v>64</v>
      </c>
      <c r="P8" s="4">
        <f t="shared" si="5"/>
        <v>2.1246541353383459</v>
      </c>
      <c r="Q8" s="36">
        <f t="shared" si="6"/>
        <v>2.255639097744361E-3</v>
      </c>
      <c r="R8" s="37">
        <f t="shared" si="7"/>
        <v>202.66666666666666</v>
      </c>
      <c r="S8" s="37">
        <f t="shared" si="8"/>
        <v>941.93</v>
      </c>
      <c r="T8" s="37">
        <f t="shared" si="9"/>
        <v>0.45714285714285713</v>
      </c>
      <c r="U8" s="37">
        <f t="shared" si="10"/>
        <v>0.21516107000166326</v>
      </c>
      <c r="W8" s="16" t="s">
        <v>64</v>
      </c>
      <c r="X8">
        <v>6</v>
      </c>
    </row>
    <row r="9" spans="1:24" x14ac:dyDescent="0.25">
      <c r="A9" s="29" t="s">
        <v>5</v>
      </c>
      <c r="B9" s="29">
        <v>12100</v>
      </c>
      <c r="C9" s="29">
        <v>12813</v>
      </c>
      <c r="D9" s="29">
        <v>858.52</v>
      </c>
      <c r="E9" s="29">
        <v>1</v>
      </c>
      <c r="F9" s="29">
        <v>2040</v>
      </c>
      <c r="H9" s="16" t="s">
        <v>65</v>
      </c>
      <c r="I9" s="28">
        <f t="shared" si="0"/>
        <v>710</v>
      </c>
      <c r="J9" s="28">
        <f t="shared" si="1"/>
        <v>5420</v>
      </c>
      <c r="K9" s="31">
        <f t="shared" si="2"/>
        <v>707.36</v>
      </c>
      <c r="L9" s="32">
        <f t="shared" si="3"/>
        <v>1</v>
      </c>
      <c r="M9" s="28">
        <f t="shared" si="4"/>
        <v>50</v>
      </c>
      <c r="O9" s="17" t="s">
        <v>65</v>
      </c>
      <c r="P9" s="4">
        <f t="shared" si="5"/>
        <v>0.99628169014084511</v>
      </c>
      <c r="Q9" s="36">
        <f t="shared" si="6"/>
        <v>1.4084507042253522E-3</v>
      </c>
      <c r="R9" s="37">
        <f t="shared" si="7"/>
        <v>50</v>
      </c>
      <c r="S9" s="37">
        <f t="shared" si="8"/>
        <v>707.36</v>
      </c>
      <c r="T9" s="37">
        <f t="shared" si="9"/>
        <v>7.0422535211267609E-2</v>
      </c>
      <c r="U9" s="37">
        <f t="shared" si="10"/>
        <v>7.0685365301967881E-2</v>
      </c>
      <c r="W9" s="16" t="s">
        <v>65</v>
      </c>
      <c r="X9">
        <v>3</v>
      </c>
    </row>
    <row r="10" spans="1:24" x14ac:dyDescent="0.25">
      <c r="A10" s="29" t="s">
        <v>6</v>
      </c>
      <c r="B10" s="29">
        <v>9900</v>
      </c>
      <c r="C10" s="29">
        <v>8262</v>
      </c>
      <c r="D10" s="29">
        <v>3241.77</v>
      </c>
      <c r="E10" s="29">
        <v>10</v>
      </c>
      <c r="F10" s="29">
        <v>1252</v>
      </c>
      <c r="H10" s="16" t="s">
        <v>66</v>
      </c>
      <c r="I10" s="28">
        <f t="shared" si="0"/>
        <v>1207210</v>
      </c>
      <c r="J10" s="28">
        <f t="shared" si="1"/>
        <v>304043</v>
      </c>
      <c r="K10" s="31">
        <f t="shared" si="2"/>
        <v>55119.650000000016</v>
      </c>
      <c r="L10" s="32">
        <f t="shared" si="3"/>
        <v>246</v>
      </c>
      <c r="M10" s="28">
        <f t="shared" si="4"/>
        <v>194821.47999999998</v>
      </c>
      <c r="O10" s="17" t="s">
        <v>66</v>
      </c>
      <c r="P10" s="4">
        <f t="shared" si="5"/>
        <v>4.5658708923882352E-2</v>
      </c>
      <c r="Q10" s="36">
        <f t="shared" si="6"/>
        <v>2.0377564798170988E-4</v>
      </c>
      <c r="R10" s="37">
        <f t="shared" si="7"/>
        <v>791.95723577235765</v>
      </c>
      <c r="S10" s="37">
        <f t="shared" si="8"/>
        <v>224.06361788617892</v>
      </c>
      <c r="T10" s="37">
        <f t="shared" si="9"/>
        <v>0.16138159889331596</v>
      </c>
      <c r="U10" s="37">
        <f t="shared" si="10"/>
        <v>3.5345195406719729</v>
      </c>
      <c r="W10" t="s">
        <v>66</v>
      </c>
      <c r="X10">
        <v>3</v>
      </c>
    </row>
    <row r="11" spans="1:24" x14ac:dyDescent="0.25">
      <c r="A11" s="29" t="s">
        <v>7</v>
      </c>
      <c r="B11" s="29">
        <v>2900</v>
      </c>
      <c r="C11" s="29">
        <v>6033</v>
      </c>
      <c r="D11" s="29">
        <v>1238.1500000000001</v>
      </c>
      <c r="E11" s="29">
        <v>4</v>
      </c>
      <c r="F11" s="29">
        <v>456</v>
      </c>
      <c r="H11" s="16" t="s">
        <v>67</v>
      </c>
      <c r="I11" s="28">
        <f t="shared" si="0"/>
        <v>55000</v>
      </c>
      <c r="J11" s="28">
        <f t="shared" si="1"/>
        <v>42385</v>
      </c>
      <c r="K11" s="31">
        <f t="shared" si="2"/>
        <v>7596.4400000000005</v>
      </c>
      <c r="L11" s="32">
        <f t="shared" si="3"/>
        <v>28</v>
      </c>
      <c r="M11" s="28">
        <f t="shared" si="4"/>
        <v>9950</v>
      </c>
      <c r="O11" s="17" t="s">
        <v>67</v>
      </c>
      <c r="P11" s="4">
        <f t="shared" si="5"/>
        <v>0.13811709090909091</v>
      </c>
      <c r="Q11" s="36">
        <f t="shared" si="6"/>
        <v>5.0909090909090913E-4</v>
      </c>
      <c r="R11" s="37">
        <f t="shared" si="7"/>
        <v>355.35714285714283</v>
      </c>
      <c r="S11" s="37">
        <f t="shared" si="8"/>
        <v>271.30142857142857</v>
      </c>
      <c r="T11" s="37">
        <f t="shared" si="9"/>
        <v>0.18090909090909091</v>
      </c>
      <c r="U11" s="37">
        <f t="shared" si="10"/>
        <v>1.3098240754879917</v>
      </c>
      <c r="W11" t="s">
        <v>67</v>
      </c>
      <c r="X11">
        <v>3</v>
      </c>
    </row>
    <row r="12" spans="1:24" x14ac:dyDescent="0.25">
      <c r="A12" s="29" t="s">
        <v>8</v>
      </c>
      <c r="B12" s="29">
        <v>9900</v>
      </c>
      <c r="C12" s="29">
        <v>5062</v>
      </c>
      <c r="D12" s="29">
        <v>1317.36</v>
      </c>
      <c r="E12" s="29">
        <v>2</v>
      </c>
      <c r="F12" s="29">
        <v>600</v>
      </c>
      <c r="H12" s="16" t="s">
        <v>68</v>
      </c>
      <c r="I12" s="28">
        <f t="shared" si="0"/>
        <v>520</v>
      </c>
      <c r="J12" s="28">
        <f t="shared" si="1"/>
        <v>1679</v>
      </c>
      <c r="K12" s="31">
        <f t="shared" si="2"/>
        <v>842.23</v>
      </c>
      <c r="L12" s="32">
        <f t="shared" si="3"/>
        <v>2</v>
      </c>
      <c r="M12" s="28">
        <f t="shared" si="4"/>
        <v>15826</v>
      </c>
      <c r="O12" s="17" t="s">
        <v>68</v>
      </c>
      <c r="P12" s="4">
        <f t="shared" si="5"/>
        <v>1.6196730769230769</v>
      </c>
      <c r="Q12" s="36">
        <f t="shared" si="6"/>
        <v>3.8461538461538464E-3</v>
      </c>
      <c r="R12" s="37">
        <f t="shared" si="7"/>
        <v>7913</v>
      </c>
      <c r="S12" s="37">
        <f t="shared" si="8"/>
        <v>421.11500000000001</v>
      </c>
      <c r="T12" s="37">
        <f t="shared" si="9"/>
        <v>30.434615384615384</v>
      </c>
      <c r="U12" s="37">
        <f t="shared" si="10"/>
        <v>18.790591643612789</v>
      </c>
      <c r="W12" s="16" t="s">
        <v>68</v>
      </c>
      <c r="X12">
        <v>3</v>
      </c>
    </row>
    <row r="13" spans="1:24" x14ac:dyDescent="0.25">
      <c r="A13" s="29" t="s">
        <v>9</v>
      </c>
      <c r="B13" s="29">
        <v>3600</v>
      </c>
      <c r="C13" s="29">
        <v>4978</v>
      </c>
      <c r="D13" s="29">
        <v>1995.22</v>
      </c>
      <c r="E13" s="29">
        <v>7</v>
      </c>
      <c r="F13" s="29">
        <v>1458</v>
      </c>
      <c r="H13" s="16" t="s">
        <v>69</v>
      </c>
      <c r="I13" s="28">
        <f>SUMPRODUCT(--ISNUMBER(SEARCH($H13,$A$5:$A$53)),$B$5:$B$53)</f>
        <v>13640</v>
      </c>
      <c r="J13" s="28">
        <f t="shared" si="1"/>
        <v>10580</v>
      </c>
      <c r="K13" s="31">
        <f t="shared" si="2"/>
        <v>3538.7599999999998</v>
      </c>
      <c r="L13" s="32">
        <f t="shared" si="3"/>
        <v>11</v>
      </c>
      <c r="M13" s="28">
        <f t="shared" si="4"/>
        <v>2458</v>
      </c>
      <c r="O13" s="17" t="s">
        <v>69</v>
      </c>
      <c r="P13" s="4">
        <f t="shared" si="5"/>
        <v>0.25943988269794721</v>
      </c>
      <c r="Q13" s="36">
        <f t="shared" si="6"/>
        <v>8.0645161290322581E-4</v>
      </c>
      <c r="R13" s="37">
        <f t="shared" si="7"/>
        <v>223.45454545454547</v>
      </c>
      <c r="S13" s="37">
        <f t="shared" si="8"/>
        <v>321.70545454545453</v>
      </c>
      <c r="T13" s="37">
        <f t="shared" si="9"/>
        <v>0.18020527859237537</v>
      </c>
      <c r="U13" s="37">
        <f t="shared" si="10"/>
        <v>0.69459358645401215</v>
      </c>
      <c r="W13" s="16" t="s">
        <v>69</v>
      </c>
      <c r="X13">
        <v>3</v>
      </c>
    </row>
    <row r="14" spans="1:24" x14ac:dyDescent="0.25">
      <c r="A14" s="29" t="s">
        <v>10</v>
      </c>
      <c r="B14" s="29">
        <v>590</v>
      </c>
      <c r="C14" s="29">
        <v>4139</v>
      </c>
      <c r="D14" s="29">
        <v>1362.83</v>
      </c>
      <c r="E14" s="29">
        <v>0</v>
      </c>
      <c r="F14" s="29">
        <v>0</v>
      </c>
      <c r="H14" s="16" t="s">
        <v>70</v>
      </c>
      <c r="I14" s="28">
        <f t="shared" si="0"/>
        <v>1207210</v>
      </c>
      <c r="J14" s="28">
        <f t="shared" si="1"/>
        <v>304043</v>
      </c>
      <c r="K14" s="31">
        <f t="shared" si="2"/>
        <v>55119.650000000016</v>
      </c>
      <c r="L14" s="32">
        <f t="shared" si="3"/>
        <v>246</v>
      </c>
      <c r="M14" s="28">
        <f t="shared" si="4"/>
        <v>194821.47999999998</v>
      </c>
      <c r="O14" s="17" t="s">
        <v>70</v>
      </c>
      <c r="P14" s="4">
        <f t="shared" si="5"/>
        <v>4.5658708923882352E-2</v>
      </c>
      <c r="Q14" s="36">
        <f t="shared" si="6"/>
        <v>2.0377564798170988E-4</v>
      </c>
      <c r="R14" s="37">
        <f t="shared" si="7"/>
        <v>791.95723577235765</v>
      </c>
      <c r="S14" s="37">
        <f t="shared" si="8"/>
        <v>224.06361788617892</v>
      </c>
      <c r="T14" s="37">
        <f t="shared" si="9"/>
        <v>0.16138159889331596</v>
      </c>
      <c r="U14" s="37">
        <f t="shared" si="10"/>
        <v>3.5345195406719729</v>
      </c>
      <c r="W14" t="s">
        <v>70</v>
      </c>
      <c r="X14">
        <v>2</v>
      </c>
    </row>
    <row r="15" spans="1:24" x14ac:dyDescent="0.25">
      <c r="A15" s="29" t="s">
        <v>11</v>
      </c>
      <c r="B15" s="29">
        <v>480</v>
      </c>
      <c r="C15" s="29">
        <v>3318</v>
      </c>
      <c r="D15" s="29">
        <v>563.62</v>
      </c>
      <c r="E15" s="29">
        <v>2</v>
      </c>
      <c r="F15" s="29">
        <v>102</v>
      </c>
      <c r="H15" s="16" t="s">
        <v>71</v>
      </c>
      <c r="I15" s="28">
        <f t="shared" si="0"/>
        <v>270</v>
      </c>
      <c r="J15" s="28">
        <f t="shared" si="1"/>
        <v>3403</v>
      </c>
      <c r="K15" s="31">
        <f t="shared" si="2"/>
        <v>1239.5300000000002</v>
      </c>
      <c r="L15" s="32">
        <f t="shared" si="3"/>
        <v>6</v>
      </c>
      <c r="M15" s="28">
        <f t="shared" si="4"/>
        <v>7579.94</v>
      </c>
      <c r="O15" s="17" t="s">
        <v>71</v>
      </c>
      <c r="P15" s="4">
        <f t="shared" si="5"/>
        <v>4.5908518518518528</v>
      </c>
      <c r="Q15" s="36">
        <f t="shared" si="6"/>
        <v>2.2222222222222223E-2</v>
      </c>
      <c r="R15" s="37">
        <f t="shared" si="7"/>
        <v>1263.3233333333333</v>
      </c>
      <c r="S15" s="37">
        <f t="shared" si="8"/>
        <v>206.58833333333337</v>
      </c>
      <c r="T15" s="37">
        <f t="shared" si="9"/>
        <v>28.073851851851849</v>
      </c>
      <c r="U15" s="37">
        <f t="shared" si="10"/>
        <v>6.1151726864214648</v>
      </c>
      <c r="W15" s="16" t="s">
        <v>71</v>
      </c>
      <c r="X15">
        <v>2</v>
      </c>
    </row>
    <row r="16" spans="1:24" x14ac:dyDescent="0.25">
      <c r="A16" s="29" t="s">
        <v>12</v>
      </c>
      <c r="B16" s="29">
        <v>2400</v>
      </c>
      <c r="C16" s="29">
        <v>3217</v>
      </c>
      <c r="D16" s="29">
        <v>419.1</v>
      </c>
      <c r="E16" s="29">
        <v>1</v>
      </c>
      <c r="F16" s="29">
        <v>200</v>
      </c>
      <c r="H16" s="16" t="s">
        <v>72</v>
      </c>
      <c r="I16" s="28">
        <f t="shared" si="0"/>
        <v>70</v>
      </c>
      <c r="J16" s="28">
        <f t="shared" si="1"/>
        <v>720</v>
      </c>
      <c r="K16" s="31">
        <f t="shared" si="2"/>
        <v>335.98</v>
      </c>
      <c r="L16" s="32">
        <f t="shared" si="3"/>
        <v>0</v>
      </c>
      <c r="M16" s="28">
        <f t="shared" si="4"/>
        <v>0</v>
      </c>
      <c r="O16" s="17" t="s">
        <v>72</v>
      </c>
      <c r="P16" s="4">
        <f t="shared" si="5"/>
        <v>4.7997142857142858</v>
      </c>
      <c r="Q16" s="36">
        <f t="shared" si="6"/>
        <v>0</v>
      </c>
      <c r="R16" s="37" t="e">
        <f t="shared" si="7"/>
        <v>#DIV/0!</v>
      </c>
      <c r="S16" s="37" t="e">
        <f t="shared" si="8"/>
        <v>#DIV/0!</v>
      </c>
      <c r="T16" s="37">
        <f t="shared" si="9"/>
        <v>0</v>
      </c>
      <c r="U16" s="37">
        <f t="shared" si="10"/>
        <v>0</v>
      </c>
      <c r="W16" t="s">
        <v>72</v>
      </c>
      <c r="X16">
        <v>2</v>
      </c>
    </row>
    <row r="17" spans="1:24" x14ac:dyDescent="0.25">
      <c r="A17" s="29" t="s">
        <v>13</v>
      </c>
      <c r="B17" s="29">
        <v>390</v>
      </c>
      <c r="C17" s="29">
        <v>2955</v>
      </c>
      <c r="D17" s="29">
        <v>364.8</v>
      </c>
      <c r="E17" s="29">
        <v>0</v>
      </c>
      <c r="F17" s="29">
        <v>0</v>
      </c>
      <c r="H17" s="16" t="s">
        <v>73</v>
      </c>
      <c r="I17" s="28">
        <f t="shared" si="0"/>
        <v>590</v>
      </c>
      <c r="J17" s="28">
        <f t="shared" si="1"/>
        <v>4457</v>
      </c>
      <c r="K17" s="31">
        <f t="shared" si="2"/>
        <v>924.96</v>
      </c>
      <c r="L17" s="32">
        <f t="shared" si="3"/>
        <v>2</v>
      </c>
      <c r="M17" s="28">
        <f t="shared" si="4"/>
        <v>102</v>
      </c>
      <c r="O17" s="17" t="s">
        <v>73</v>
      </c>
      <c r="P17" s="4">
        <f t="shared" si="5"/>
        <v>1.5677288135593221</v>
      </c>
      <c r="Q17" s="36">
        <f t="shared" si="6"/>
        <v>3.3898305084745762E-3</v>
      </c>
      <c r="R17" s="37">
        <f t="shared" si="7"/>
        <v>51</v>
      </c>
      <c r="S17" s="37">
        <f t="shared" si="8"/>
        <v>462.48</v>
      </c>
      <c r="T17" s="37">
        <f t="shared" si="9"/>
        <v>0.17288135593220338</v>
      </c>
      <c r="U17" s="37">
        <f t="shared" si="10"/>
        <v>0.11027503892060196</v>
      </c>
      <c r="W17" s="16" t="s">
        <v>73</v>
      </c>
      <c r="X17">
        <v>2</v>
      </c>
    </row>
    <row r="18" spans="1:24" x14ac:dyDescent="0.25">
      <c r="A18" s="29" t="s">
        <v>14</v>
      </c>
      <c r="B18" s="29">
        <v>480</v>
      </c>
      <c r="C18" s="29">
        <v>2775</v>
      </c>
      <c r="D18" s="29">
        <v>493.82</v>
      </c>
      <c r="E18" s="29">
        <v>2</v>
      </c>
      <c r="F18" s="29">
        <v>406</v>
      </c>
      <c r="H18" s="16" t="s">
        <v>74</v>
      </c>
      <c r="I18" s="28">
        <f t="shared" si="0"/>
        <v>1640</v>
      </c>
      <c r="J18" s="28">
        <f t="shared" si="1"/>
        <v>10997</v>
      </c>
      <c r="K18" s="31">
        <f t="shared" si="2"/>
        <v>3436.2</v>
      </c>
      <c r="L18" s="32">
        <f t="shared" si="3"/>
        <v>3</v>
      </c>
      <c r="M18" s="28">
        <f t="shared" si="4"/>
        <v>608</v>
      </c>
      <c r="O18" s="17" t="s">
        <v>74</v>
      </c>
      <c r="P18" s="4">
        <f t="shared" si="5"/>
        <v>2.0952439024390244</v>
      </c>
      <c r="Q18" s="36">
        <f t="shared" si="6"/>
        <v>1.8292682926829269E-3</v>
      </c>
      <c r="R18" s="37">
        <f t="shared" si="7"/>
        <v>202.66666666666666</v>
      </c>
      <c r="S18" s="37">
        <f t="shared" si="8"/>
        <v>1145.3999999999999</v>
      </c>
      <c r="T18" s="37">
        <f t="shared" si="9"/>
        <v>0.37073170731707317</v>
      </c>
      <c r="U18" s="37">
        <f t="shared" si="10"/>
        <v>0.17693964262848497</v>
      </c>
      <c r="W18" s="16" t="s">
        <v>74</v>
      </c>
      <c r="X18">
        <v>2</v>
      </c>
    </row>
    <row r="19" spans="1:24" x14ac:dyDescent="0.25">
      <c r="A19" s="29" t="s">
        <v>15</v>
      </c>
      <c r="B19" s="29">
        <v>880</v>
      </c>
      <c r="C19" s="29">
        <v>2499</v>
      </c>
      <c r="D19" s="29">
        <v>477.2</v>
      </c>
      <c r="E19" s="29">
        <v>2</v>
      </c>
      <c r="F19" s="29">
        <v>300</v>
      </c>
      <c r="H19" s="16" t="s">
        <v>75</v>
      </c>
      <c r="I19" s="28">
        <f t="shared" si="0"/>
        <v>200</v>
      </c>
      <c r="J19" s="28">
        <f t="shared" si="1"/>
        <v>2642</v>
      </c>
      <c r="K19" s="31">
        <f t="shared" si="2"/>
        <v>923.3900000000001</v>
      </c>
      <c r="L19" s="32">
        <f t="shared" si="3"/>
        <v>4</v>
      </c>
      <c r="M19" s="28">
        <f t="shared" si="4"/>
        <v>7329.94</v>
      </c>
      <c r="O19" s="17" t="s">
        <v>75</v>
      </c>
      <c r="P19" s="4">
        <f t="shared" si="5"/>
        <v>4.6169500000000001</v>
      </c>
      <c r="Q19" s="36">
        <f t="shared" si="6"/>
        <v>0.02</v>
      </c>
      <c r="R19" s="37">
        <f t="shared" si="7"/>
        <v>1832.4849999999999</v>
      </c>
      <c r="S19" s="37">
        <f t="shared" si="8"/>
        <v>230.84750000000003</v>
      </c>
      <c r="T19" s="37">
        <f t="shared" si="9"/>
        <v>36.649699999999996</v>
      </c>
      <c r="U19" s="37">
        <f t="shared" si="10"/>
        <v>7.9380760025557988</v>
      </c>
      <c r="W19" s="16" t="s">
        <v>75</v>
      </c>
      <c r="X19">
        <v>2</v>
      </c>
    </row>
    <row r="20" spans="1:24" x14ac:dyDescent="0.25">
      <c r="A20" s="29" t="s">
        <v>16</v>
      </c>
      <c r="B20" s="29">
        <v>320</v>
      </c>
      <c r="C20" s="29">
        <v>2418</v>
      </c>
      <c r="D20" s="29">
        <v>560.54</v>
      </c>
      <c r="E20" s="29">
        <v>0</v>
      </c>
      <c r="F20" s="29">
        <v>0</v>
      </c>
      <c r="H20" s="16">
        <v>3</v>
      </c>
      <c r="I20" s="28">
        <f t="shared" si="0"/>
        <v>180</v>
      </c>
      <c r="J20" s="28">
        <f t="shared" si="1"/>
        <v>1545</v>
      </c>
      <c r="K20" s="31">
        <f t="shared" si="2"/>
        <v>328.39</v>
      </c>
      <c r="L20" s="32">
        <f t="shared" si="3"/>
        <v>3</v>
      </c>
      <c r="M20" s="28">
        <f t="shared" si="4"/>
        <v>302</v>
      </c>
      <c r="O20" s="17">
        <v>3</v>
      </c>
      <c r="P20" s="4">
        <f t="shared" si="5"/>
        <v>1.8243888888888888</v>
      </c>
      <c r="Q20" s="36">
        <f t="shared" si="6"/>
        <v>1.6666666666666666E-2</v>
      </c>
      <c r="R20" s="37">
        <f t="shared" si="7"/>
        <v>100.66666666666667</v>
      </c>
      <c r="S20" s="37">
        <f t="shared" si="8"/>
        <v>109.46333333333332</v>
      </c>
      <c r="T20" s="37">
        <f t="shared" si="9"/>
        <v>1.6777777777777778</v>
      </c>
      <c r="U20" s="37">
        <f t="shared" si="10"/>
        <v>0.91963823502542708</v>
      </c>
      <c r="W20" s="16">
        <v>3</v>
      </c>
      <c r="X20">
        <v>2</v>
      </c>
    </row>
    <row r="21" spans="1:24" x14ac:dyDescent="0.25">
      <c r="A21" s="29" t="s">
        <v>17</v>
      </c>
      <c r="B21" s="29">
        <v>170</v>
      </c>
      <c r="C21" s="29">
        <v>2265</v>
      </c>
      <c r="D21" s="29">
        <v>852.94</v>
      </c>
      <c r="E21" s="29">
        <v>4</v>
      </c>
      <c r="F21" s="29">
        <v>7329.94</v>
      </c>
      <c r="H21" s="16" t="s">
        <v>76</v>
      </c>
      <c r="I21" s="28">
        <f t="shared" si="0"/>
        <v>280</v>
      </c>
      <c r="J21" s="28">
        <f t="shared" si="1"/>
        <v>1327</v>
      </c>
      <c r="K21" s="31">
        <f t="shared" si="2"/>
        <v>371.73</v>
      </c>
      <c r="L21" s="32">
        <f t="shared" si="3"/>
        <v>2</v>
      </c>
      <c r="M21" s="28">
        <f t="shared" si="4"/>
        <v>400</v>
      </c>
      <c r="O21" s="17" t="s">
        <v>76</v>
      </c>
      <c r="P21" s="4">
        <f t="shared" si="5"/>
        <v>1.327607142857143</v>
      </c>
      <c r="Q21" s="36">
        <f t="shared" si="6"/>
        <v>7.1428571428571426E-3</v>
      </c>
      <c r="R21" s="37">
        <f t="shared" si="7"/>
        <v>200</v>
      </c>
      <c r="S21" s="37">
        <f t="shared" si="8"/>
        <v>185.86500000000001</v>
      </c>
      <c r="T21" s="37">
        <f t="shared" si="9"/>
        <v>1.4285714285714286</v>
      </c>
      <c r="U21" s="37">
        <f t="shared" si="10"/>
        <v>1.0760498211067171</v>
      </c>
      <c r="W21" s="16" t="s">
        <v>76</v>
      </c>
      <c r="X21">
        <v>2</v>
      </c>
    </row>
    <row r="22" spans="1:24" x14ac:dyDescent="0.25">
      <c r="A22" s="29" t="s">
        <v>18</v>
      </c>
      <c r="B22" s="29">
        <v>320</v>
      </c>
      <c r="C22" s="29">
        <v>1531</v>
      </c>
      <c r="D22" s="29">
        <v>2064.23</v>
      </c>
      <c r="E22" s="29">
        <v>37</v>
      </c>
      <c r="F22" s="29">
        <v>67801.64</v>
      </c>
      <c r="H22" s="16" t="s">
        <v>77</v>
      </c>
      <c r="I22" s="28">
        <f t="shared" si="0"/>
        <v>3110</v>
      </c>
      <c r="J22" s="28">
        <f t="shared" si="1"/>
        <v>6750</v>
      </c>
      <c r="K22" s="31">
        <f t="shared" si="2"/>
        <v>1475.02</v>
      </c>
      <c r="L22" s="32">
        <f t="shared" si="3"/>
        <v>5</v>
      </c>
      <c r="M22" s="28">
        <f t="shared" si="4"/>
        <v>658</v>
      </c>
      <c r="O22" s="17" t="s">
        <v>77</v>
      </c>
      <c r="P22" s="4">
        <f t="shared" si="5"/>
        <v>0.4742829581993569</v>
      </c>
      <c r="Q22" s="36">
        <f t="shared" si="6"/>
        <v>1.6077170418006431E-3</v>
      </c>
      <c r="R22" s="37">
        <f t="shared" si="7"/>
        <v>131.6</v>
      </c>
      <c r="S22" s="37">
        <f t="shared" si="8"/>
        <v>295.00400000000002</v>
      </c>
      <c r="T22" s="37">
        <f t="shared" si="9"/>
        <v>0.21157556270096464</v>
      </c>
      <c r="U22" s="37">
        <f t="shared" si="10"/>
        <v>0.44609564616073005</v>
      </c>
      <c r="W22" s="16" t="s">
        <v>77</v>
      </c>
      <c r="X22">
        <v>2</v>
      </c>
    </row>
    <row r="23" spans="1:24" x14ac:dyDescent="0.25">
      <c r="A23" s="29" t="s">
        <v>19</v>
      </c>
      <c r="B23" s="29">
        <v>210</v>
      </c>
      <c r="C23" s="29">
        <v>1478</v>
      </c>
      <c r="D23" s="29">
        <v>258.08</v>
      </c>
      <c r="E23" s="29">
        <v>0</v>
      </c>
      <c r="F23" s="29">
        <v>0</v>
      </c>
      <c r="H23" s="16" t="s">
        <v>78</v>
      </c>
      <c r="I23" s="28">
        <f t="shared" si="0"/>
        <v>210</v>
      </c>
      <c r="J23" s="28">
        <f t="shared" si="1"/>
        <v>639</v>
      </c>
      <c r="K23" s="31">
        <f t="shared" si="2"/>
        <v>54.85</v>
      </c>
      <c r="L23" s="32">
        <f t="shared" si="3"/>
        <v>1</v>
      </c>
      <c r="M23" s="28">
        <f t="shared" si="4"/>
        <v>200</v>
      </c>
      <c r="O23" s="17" t="s">
        <v>78</v>
      </c>
      <c r="P23" s="4">
        <f t="shared" si="5"/>
        <v>0.2611904761904762</v>
      </c>
      <c r="Q23" s="36">
        <f t="shared" si="6"/>
        <v>4.7619047619047623E-3</v>
      </c>
      <c r="R23" s="37">
        <f t="shared" si="7"/>
        <v>200</v>
      </c>
      <c r="S23" s="37">
        <f t="shared" si="8"/>
        <v>54.85</v>
      </c>
      <c r="T23" s="37">
        <f t="shared" si="9"/>
        <v>0.95238095238095233</v>
      </c>
      <c r="U23" s="37">
        <f t="shared" si="10"/>
        <v>3.6463081130355515</v>
      </c>
      <c r="W23" t="s">
        <v>78</v>
      </c>
      <c r="X23">
        <v>1</v>
      </c>
    </row>
    <row r="24" spans="1:24" x14ac:dyDescent="0.25">
      <c r="A24" s="29" t="s">
        <v>20</v>
      </c>
      <c r="B24" s="29">
        <v>140</v>
      </c>
      <c r="C24" s="29">
        <v>1323</v>
      </c>
      <c r="D24" s="29">
        <v>430.9</v>
      </c>
      <c r="E24" s="29">
        <v>0</v>
      </c>
      <c r="F24" s="29">
        <v>0</v>
      </c>
      <c r="H24" s="16" t="s">
        <v>79</v>
      </c>
      <c r="I24" s="28">
        <f t="shared" si="0"/>
        <v>320</v>
      </c>
      <c r="J24" s="28">
        <f t="shared" si="1"/>
        <v>586</v>
      </c>
      <c r="K24" s="31">
        <f t="shared" si="2"/>
        <v>259.58999999999997</v>
      </c>
      <c r="L24" s="32">
        <f t="shared" si="3"/>
        <v>3</v>
      </c>
      <c r="M24" s="28">
        <f t="shared" si="4"/>
        <v>804</v>
      </c>
      <c r="O24" s="17" t="s">
        <v>79</v>
      </c>
      <c r="P24" s="4">
        <f t="shared" si="5"/>
        <v>0.81121874999999988</v>
      </c>
      <c r="Q24" s="36">
        <f t="shared" si="6"/>
        <v>9.3749999999999997E-3</v>
      </c>
      <c r="R24" s="37">
        <f t="shared" si="7"/>
        <v>268</v>
      </c>
      <c r="S24" s="37">
        <f t="shared" si="8"/>
        <v>86.529999999999987</v>
      </c>
      <c r="T24" s="37">
        <f t="shared" si="9"/>
        <v>2.5125000000000002</v>
      </c>
      <c r="U24" s="37">
        <f t="shared" si="10"/>
        <v>3.0971917254131518</v>
      </c>
      <c r="W24" s="16" t="s">
        <v>79</v>
      </c>
      <c r="X24">
        <v>1</v>
      </c>
    </row>
    <row r="25" spans="1:24" x14ac:dyDescent="0.25">
      <c r="A25" s="29" t="s">
        <v>21</v>
      </c>
      <c r="B25" s="29">
        <v>110</v>
      </c>
      <c r="C25" s="29">
        <v>1292</v>
      </c>
      <c r="D25" s="29">
        <v>196.91</v>
      </c>
      <c r="E25" s="29">
        <v>0</v>
      </c>
      <c r="F25" s="29">
        <v>0</v>
      </c>
      <c r="H25" s="16" t="s">
        <v>80</v>
      </c>
      <c r="I25" s="28">
        <f t="shared" si="0"/>
        <v>50</v>
      </c>
      <c r="J25" s="28">
        <f t="shared" si="1"/>
        <v>434</v>
      </c>
      <c r="K25" s="31">
        <f t="shared" si="2"/>
        <v>288.49</v>
      </c>
      <c r="L25" s="32">
        <f t="shared" si="3"/>
        <v>0</v>
      </c>
      <c r="M25" s="28">
        <f t="shared" si="4"/>
        <v>0</v>
      </c>
      <c r="O25" s="17" t="s">
        <v>80</v>
      </c>
      <c r="P25" s="4">
        <f t="shared" si="5"/>
        <v>5.7698</v>
      </c>
      <c r="Q25" s="36">
        <f t="shared" si="6"/>
        <v>0</v>
      </c>
      <c r="R25" s="37" t="e">
        <f t="shared" si="7"/>
        <v>#DIV/0!</v>
      </c>
      <c r="S25" s="37" t="e">
        <f t="shared" si="8"/>
        <v>#DIV/0!</v>
      </c>
      <c r="T25" s="37">
        <f t="shared" si="9"/>
        <v>0</v>
      </c>
      <c r="U25" s="37">
        <f t="shared" si="10"/>
        <v>0</v>
      </c>
      <c r="W25" s="16" t="s">
        <v>80</v>
      </c>
      <c r="X25">
        <v>1</v>
      </c>
    </row>
    <row r="26" spans="1:24" x14ac:dyDescent="0.25">
      <c r="A26" s="29" t="s">
        <v>22</v>
      </c>
      <c r="B26" s="29">
        <v>140</v>
      </c>
      <c r="C26" s="29">
        <v>1170</v>
      </c>
      <c r="D26" s="29">
        <v>310.06</v>
      </c>
      <c r="E26" s="29">
        <v>3</v>
      </c>
      <c r="F26" s="29">
        <v>302</v>
      </c>
      <c r="H26" s="16" t="s">
        <v>81</v>
      </c>
      <c r="I26" s="28">
        <f t="shared" si="0"/>
        <v>320</v>
      </c>
      <c r="J26" s="28">
        <f t="shared" si="1"/>
        <v>1531</v>
      </c>
      <c r="K26" s="31">
        <f t="shared" si="2"/>
        <v>2064.23</v>
      </c>
      <c r="L26" s="32">
        <f t="shared" si="3"/>
        <v>37</v>
      </c>
      <c r="M26" s="28">
        <f t="shared" si="4"/>
        <v>67801.64</v>
      </c>
      <c r="O26" s="17" t="s">
        <v>81</v>
      </c>
      <c r="P26" s="4">
        <f t="shared" si="5"/>
        <v>6.4507187500000001</v>
      </c>
      <c r="Q26" s="36">
        <f t="shared" si="6"/>
        <v>0.11562500000000001</v>
      </c>
      <c r="R26" s="37">
        <f t="shared" si="7"/>
        <v>1832.4767567567567</v>
      </c>
      <c r="S26" s="37">
        <f t="shared" si="8"/>
        <v>55.79</v>
      </c>
      <c r="T26" s="37">
        <f t="shared" si="9"/>
        <v>211.88012499999999</v>
      </c>
      <c r="U26" s="37">
        <f t="shared" si="10"/>
        <v>32.845971621379398</v>
      </c>
      <c r="W26" s="16" t="s">
        <v>81</v>
      </c>
      <c r="X26">
        <v>1</v>
      </c>
    </row>
    <row r="27" spans="1:24" x14ac:dyDescent="0.25">
      <c r="A27" s="29" t="s">
        <v>23</v>
      </c>
      <c r="B27" s="29">
        <v>110</v>
      </c>
      <c r="C27" s="29">
        <v>1139</v>
      </c>
      <c r="D27" s="29">
        <v>361.34</v>
      </c>
      <c r="E27" s="29">
        <v>0</v>
      </c>
      <c r="F27" s="29">
        <v>0</v>
      </c>
      <c r="H27" s="16" t="s">
        <v>82</v>
      </c>
      <c r="I27" s="28">
        <f t="shared" si="0"/>
        <v>110</v>
      </c>
      <c r="J27" s="28">
        <f t="shared" si="1"/>
        <v>1292</v>
      </c>
      <c r="K27" s="31">
        <f t="shared" si="2"/>
        <v>196.91</v>
      </c>
      <c r="L27" s="32">
        <f t="shared" si="3"/>
        <v>0</v>
      </c>
      <c r="M27" s="28">
        <f t="shared" si="4"/>
        <v>0</v>
      </c>
      <c r="O27" s="17" t="s">
        <v>82</v>
      </c>
      <c r="P27" s="4">
        <f t="shared" si="5"/>
        <v>1.790090909090909</v>
      </c>
      <c r="Q27" s="36">
        <f t="shared" si="6"/>
        <v>0</v>
      </c>
      <c r="R27" s="37" t="e">
        <f t="shared" si="7"/>
        <v>#DIV/0!</v>
      </c>
      <c r="S27" s="37" t="e">
        <f t="shared" si="8"/>
        <v>#DIV/0!</v>
      </c>
      <c r="T27" s="37">
        <f t="shared" si="9"/>
        <v>0</v>
      </c>
      <c r="U27" s="37">
        <f t="shared" si="10"/>
        <v>0</v>
      </c>
      <c r="W27" s="16" t="s">
        <v>82</v>
      </c>
      <c r="X27">
        <v>1</v>
      </c>
    </row>
    <row r="28" spans="1:24" x14ac:dyDescent="0.25">
      <c r="A28" s="29" t="s">
        <v>24</v>
      </c>
      <c r="B28" s="29">
        <v>110</v>
      </c>
      <c r="C28" s="29">
        <v>987</v>
      </c>
      <c r="D28" s="29">
        <v>84.48</v>
      </c>
      <c r="E28" s="29">
        <v>1</v>
      </c>
      <c r="F28" s="29">
        <v>50</v>
      </c>
      <c r="H28" s="16" t="s">
        <v>83</v>
      </c>
      <c r="I28" s="28">
        <f t="shared" si="0"/>
        <v>50</v>
      </c>
      <c r="J28" s="28">
        <f t="shared" si="1"/>
        <v>715</v>
      </c>
      <c r="K28" s="31">
        <f t="shared" si="2"/>
        <v>276.14999999999998</v>
      </c>
      <c r="L28" s="32">
        <f t="shared" si="3"/>
        <v>2</v>
      </c>
      <c r="M28" s="28">
        <f t="shared" si="4"/>
        <v>402</v>
      </c>
      <c r="O28" s="17" t="s">
        <v>83</v>
      </c>
      <c r="P28" s="4">
        <f t="shared" si="5"/>
        <v>5.5229999999999997</v>
      </c>
      <c r="Q28" s="36">
        <f t="shared" si="6"/>
        <v>0.04</v>
      </c>
      <c r="R28" s="37">
        <f t="shared" si="7"/>
        <v>201</v>
      </c>
      <c r="S28" s="37">
        <f t="shared" si="8"/>
        <v>138.07499999999999</v>
      </c>
      <c r="T28" s="37">
        <f t="shared" si="9"/>
        <v>8.0399999999999991</v>
      </c>
      <c r="U28" s="37">
        <f t="shared" si="10"/>
        <v>1.4557305812058665</v>
      </c>
      <c r="W28" t="s">
        <v>83</v>
      </c>
      <c r="X28">
        <v>1</v>
      </c>
    </row>
    <row r="29" spans="1:24" x14ac:dyDescent="0.25">
      <c r="A29" s="29" t="s">
        <v>25</v>
      </c>
      <c r="B29" s="29">
        <v>320</v>
      </c>
      <c r="C29" s="29">
        <v>973</v>
      </c>
      <c r="D29" s="29">
        <v>505.39</v>
      </c>
      <c r="E29" s="29">
        <v>1</v>
      </c>
      <c r="F29" s="29">
        <v>15626</v>
      </c>
      <c r="H29" s="16" t="s">
        <v>84</v>
      </c>
      <c r="I29" s="28">
        <f t="shared" si="0"/>
        <v>210</v>
      </c>
      <c r="J29" s="28">
        <f t="shared" si="1"/>
        <v>911</v>
      </c>
      <c r="K29" s="31">
        <f t="shared" si="2"/>
        <v>113.92</v>
      </c>
      <c r="L29" s="32">
        <f t="shared" si="3"/>
        <v>0</v>
      </c>
      <c r="M29" s="28">
        <f t="shared" si="4"/>
        <v>0</v>
      </c>
      <c r="O29" s="17" t="s">
        <v>84</v>
      </c>
      <c r="P29" s="4">
        <f t="shared" si="5"/>
        <v>0.54247619047619045</v>
      </c>
      <c r="Q29" s="36">
        <f t="shared" si="6"/>
        <v>0</v>
      </c>
      <c r="R29" s="37" t="e">
        <f t="shared" si="7"/>
        <v>#DIV/0!</v>
      </c>
      <c r="S29" s="37" t="e">
        <f t="shared" si="8"/>
        <v>#DIV/0!</v>
      </c>
      <c r="T29" s="37">
        <f t="shared" si="9"/>
        <v>0</v>
      </c>
      <c r="U29" s="37">
        <f t="shared" si="10"/>
        <v>0</v>
      </c>
      <c r="W29" s="16" t="s">
        <v>84</v>
      </c>
      <c r="X29">
        <v>1</v>
      </c>
    </row>
    <row r="30" spans="1:24" x14ac:dyDescent="0.25">
      <c r="A30" s="29" t="s">
        <v>26</v>
      </c>
      <c r="B30" s="29">
        <v>170</v>
      </c>
      <c r="C30" s="29">
        <v>934</v>
      </c>
      <c r="D30" s="29">
        <v>179.51</v>
      </c>
      <c r="E30" s="29">
        <v>0</v>
      </c>
      <c r="F30" s="29">
        <v>0</v>
      </c>
      <c r="H30" s="16" t="s">
        <v>85</v>
      </c>
      <c r="I30" s="28">
        <f t="shared" si="0"/>
        <v>210</v>
      </c>
      <c r="J30" s="28">
        <f t="shared" si="1"/>
        <v>399</v>
      </c>
      <c r="K30" s="31">
        <f t="shared" si="2"/>
        <v>417.21</v>
      </c>
      <c r="L30" s="32">
        <f t="shared" si="3"/>
        <v>2</v>
      </c>
      <c r="M30" s="28">
        <f t="shared" si="4"/>
        <v>602</v>
      </c>
      <c r="O30" s="17" t="s">
        <v>85</v>
      </c>
      <c r="P30" s="4">
        <f t="shared" si="5"/>
        <v>1.9867142857142857</v>
      </c>
      <c r="Q30" s="36">
        <f t="shared" si="6"/>
        <v>9.5238095238095247E-3</v>
      </c>
      <c r="R30" s="37">
        <f t="shared" si="7"/>
        <v>301</v>
      </c>
      <c r="S30" s="37">
        <f t="shared" si="8"/>
        <v>208.60499999999999</v>
      </c>
      <c r="T30" s="37">
        <f t="shared" si="9"/>
        <v>2.8666666666666667</v>
      </c>
      <c r="U30" s="37">
        <f t="shared" si="10"/>
        <v>1.4429184343615926</v>
      </c>
      <c r="W30" s="16" t="s">
        <v>85</v>
      </c>
      <c r="X30">
        <v>1</v>
      </c>
    </row>
    <row r="31" spans="1:24" x14ac:dyDescent="0.25">
      <c r="A31" s="29" t="s">
        <v>27</v>
      </c>
      <c r="B31" s="29">
        <v>170</v>
      </c>
      <c r="C31" s="29">
        <v>926</v>
      </c>
      <c r="D31" s="29">
        <v>328.42</v>
      </c>
      <c r="E31" s="29">
        <v>2</v>
      </c>
      <c r="F31" s="29">
        <v>400</v>
      </c>
      <c r="H31" s="16" t="s">
        <v>86</v>
      </c>
      <c r="I31" s="28">
        <f t="shared" si="0"/>
        <v>50</v>
      </c>
      <c r="J31" s="28">
        <f t="shared" si="1"/>
        <v>529</v>
      </c>
      <c r="K31" s="31">
        <f t="shared" si="2"/>
        <v>98.07</v>
      </c>
      <c r="L31" s="32">
        <f t="shared" si="3"/>
        <v>1</v>
      </c>
      <c r="M31" s="28">
        <f t="shared" si="4"/>
        <v>806</v>
      </c>
      <c r="O31" s="17" t="s">
        <v>86</v>
      </c>
      <c r="P31" s="4">
        <f t="shared" si="5"/>
        <v>1.9613999999999998</v>
      </c>
      <c r="Q31" s="36">
        <f t="shared" si="6"/>
        <v>0.02</v>
      </c>
      <c r="R31" s="37">
        <f t="shared" si="7"/>
        <v>806</v>
      </c>
      <c r="S31" s="37">
        <f t="shared" si="8"/>
        <v>98.07</v>
      </c>
      <c r="T31" s="37">
        <f t="shared" si="9"/>
        <v>16.12</v>
      </c>
      <c r="U31" s="37">
        <f t="shared" si="10"/>
        <v>8.2186193535229943</v>
      </c>
      <c r="W31" s="16" t="s">
        <v>86</v>
      </c>
      <c r="X31">
        <v>1</v>
      </c>
    </row>
    <row r="32" spans="1:24" x14ac:dyDescent="0.25">
      <c r="A32" s="29" t="s">
        <v>28</v>
      </c>
      <c r="B32" s="29">
        <v>210</v>
      </c>
      <c r="C32" s="29">
        <v>911</v>
      </c>
      <c r="D32" s="29">
        <v>113.92</v>
      </c>
      <c r="E32" s="29">
        <v>0</v>
      </c>
      <c r="F32" s="29">
        <v>0</v>
      </c>
      <c r="H32" s="16" t="s">
        <v>87</v>
      </c>
      <c r="I32" s="28">
        <f t="shared" si="0"/>
        <v>390</v>
      </c>
      <c r="J32" s="28">
        <f t="shared" si="1"/>
        <v>2955</v>
      </c>
      <c r="K32" s="31">
        <f t="shared" si="2"/>
        <v>364.8</v>
      </c>
      <c r="L32" s="32">
        <f t="shared" si="3"/>
        <v>0</v>
      </c>
      <c r="M32" s="28">
        <f t="shared" si="4"/>
        <v>0</v>
      </c>
      <c r="O32" s="17" t="s">
        <v>87</v>
      </c>
      <c r="P32" s="4">
        <f t="shared" si="5"/>
        <v>0.93538461538461537</v>
      </c>
      <c r="Q32" s="36">
        <f t="shared" si="6"/>
        <v>0</v>
      </c>
      <c r="R32" s="37" t="e">
        <f t="shared" si="7"/>
        <v>#DIV/0!</v>
      </c>
      <c r="S32" s="37" t="e">
        <f t="shared" si="8"/>
        <v>#DIV/0!</v>
      </c>
      <c r="T32" s="37">
        <f t="shared" si="9"/>
        <v>0</v>
      </c>
      <c r="U32" s="37">
        <f t="shared" si="10"/>
        <v>0</v>
      </c>
      <c r="W32" t="s">
        <v>87</v>
      </c>
      <c r="X32">
        <v>1</v>
      </c>
    </row>
    <row r="33" spans="1:24" x14ac:dyDescent="0.25">
      <c r="A33" s="29" t="s">
        <v>29</v>
      </c>
      <c r="B33" s="29">
        <v>90</v>
      </c>
      <c r="C33" s="29">
        <v>729</v>
      </c>
      <c r="D33" s="29">
        <v>323.41000000000003</v>
      </c>
      <c r="E33" s="29">
        <v>1</v>
      </c>
      <c r="F33" s="29">
        <v>4</v>
      </c>
      <c r="H33" s="16" t="s">
        <v>88</v>
      </c>
      <c r="I33" s="28">
        <f t="shared" si="0"/>
        <v>880</v>
      </c>
      <c r="J33" s="28">
        <f t="shared" si="1"/>
        <v>2499</v>
      </c>
      <c r="K33" s="31">
        <f t="shared" si="2"/>
        <v>477.2</v>
      </c>
      <c r="L33" s="32">
        <f t="shared" si="3"/>
        <v>2</v>
      </c>
      <c r="M33" s="28">
        <f t="shared" si="4"/>
        <v>300</v>
      </c>
      <c r="O33" s="17" t="s">
        <v>88</v>
      </c>
      <c r="P33" s="4">
        <f t="shared" si="5"/>
        <v>0.54227272727272724</v>
      </c>
      <c r="Q33" s="36">
        <f t="shared" si="6"/>
        <v>2.2727272727272726E-3</v>
      </c>
      <c r="R33" s="37">
        <f t="shared" si="7"/>
        <v>150</v>
      </c>
      <c r="S33" s="37">
        <f t="shared" si="8"/>
        <v>238.6</v>
      </c>
      <c r="T33" s="37">
        <f t="shared" si="9"/>
        <v>0.34090909090909088</v>
      </c>
      <c r="U33" s="37">
        <f t="shared" si="10"/>
        <v>0.62866722548197818</v>
      </c>
      <c r="W33" t="s">
        <v>88</v>
      </c>
      <c r="X33">
        <v>1</v>
      </c>
    </row>
    <row r="34" spans="1:24" x14ac:dyDescent="0.25">
      <c r="A34" s="29" t="s">
        <v>30</v>
      </c>
      <c r="B34" s="29">
        <v>210</v>
      </c>
      <c r="C34" s="29">
        <v>717</v>
      </c>
      <c r="D34" s="29">
        <v>236.87</v>
      </c>
      <c r="E34" s="29">
        <v>1</v>
      </c>
      <c r="F34" s="29">
        <v>202</v>
      </c>
      <c r="H34" s="16" t="s">
        <v>89</v>
      </c>
      <c r="I34" s="28">
        <f t="shared" si="0"/>
        <v>490</v>
      </c>
      <c r="J34" s="28">
        <f t="shared" si="1"/>
        <v>3109</v>
      </c>
      <c r="K34" s="31">
        <f t="shared" si="2"/>
        <v>707.98</v>
      </c>
      <c r="L34" s="32">
        <f t="shared" si="3"/>
        <v>0</v>
      </c>
      <c r="M34" s="28">
        <f t="shared" si="4"/>
        <v>0</v>
      </c>
      <c r="O34" s="17" t="s">
        <v>89</v>
      </c>
      <c r="P34" s="4">
        <f t="shared" si="5"/>
        <v>1.4448571428571428</v>
      </c>
      <c r="Q34" s="36">
        <f t="shared" si="6"/>
        <v>0</v>
      </c>
      <c r="R34" s="37" t="e">
        <f t="shared" si="7"/>
        <v>#DIV/0!</v>
      </c>
      <c r="S34" s="37" t="e">
        <f t="shared" si="8"/>
        <v>#DIV/0!</v>
      </c>
      <c r="T34" s="37">
        <f t="shared" si="9"/>
        <v>0</v>
      </c>
      <c r="U34" s="37">
        <f t="shared" si="10"/>
        <v>0</v>
      </c>
      <c r="W34" t="s">
        <v>89</v>
      </c>
      <c r="X34">
        <v>1</v>
      </c>
    </row>
    <row r="35" spans="1:24" x14ac:dyDescent="0.25">
      <c r="A35" s="29" t="s">
        <v>31</v>
      </c>
      <c r="B35" s="29">
        <v>50</v>
      </c>
      <c r="C35" s="29">
        <v>715</v>
      </c>
      <c r="D35" s="29">
        <v>276.14999999999998</v>
      </c>
      <c r="E35" s="29">
        <v>2</v>
      </c>
      <c r="F35" s="29">
        <v>402</v>
      </c>
      <c r="H35" s="16" t="s">
        <v>90</v>
      </c>
      <c r="I35" s="28">
        <f t="shared" si="0"/>
        <v>320</v>
      </c>
      <c r="J35" s="28">
        <f t="shared" si="1"/>
        <v>2418</v>
      </c>
      <c r="K35" s="31">
        <f t="shared" si="2"/>
        <v>560.54</v>
      </c>
      <c r="L35" s="32">
        <f t="shared" si="3"/>
        <v>0</v>
      </c>
      <c r="M35" s="28">
        <f t="shared" si="4"/>
        <v>0</v>
      </c>
      <c r="O35" s="17" t="s">
        <v>90</v>
      </c>
      <c r="P35" s="4">
        <f t="shared" si="5"/>
        <v>1.7516874999999998</v>
      </c>
      <c r="Q35" s="36">
        <f t="shared" si="6"/>
        <v>0</v>
      </c>
      <c r="R35" s="37" t="e">
        <f t="shared" si="7"/>
        <v>#DIV/0!</v>
      </c>
      <c r="S35" s="37" t="e">
        <f t="shared" si="8"/>
        <v>#DIV/0!</v>
      </c>
      <c r="T35" s="37">
        <f t="shared" si="9"/>
        <v>0</v>
      </c>
      <c r="U35" s="37">
        <f t="shared" si="10"/>
        <v>0</v>
      </c>
      <c r="W35" t="s">
        <v>90</v>
      </c>
      <c r="X35">
        <v>1</v>
      </c>
    </row>
    <row r="36" spans="1:24" x14ac:dyDescent="0.25">
      <c r="A36" s="29" t="s">
        <v>32</v>
      </c>
      <c r="B36" s="29">
        <v>210</v>
      </c>
      <c r="C36" s="29">
        <v>639</v>
      </c>
      <c r="D36" s="29">
        <v>54.85</v>
      </c>
      <c r="E36" s="29">
        <v>1</v>
      </c>
      <c r="F36" s="29">
        <v>200</v>
      </c>
      <c r="H36" s="16" t="s">
        <v>91</v>
      </c>
      <c r="I36" s="28">
        <f t="shared" si="0"/>
        <v>140</v>
      </c>
      <c r="J36" s="28">
        <f t="shared" si="1"/>
        <v>540</v>
      </c>
      <c r="K36" s="31">
        <f t="shared" si="2"/>
        <v>226.18</v>
      </c>
      <c r="L36" s="32">
        <f t="shared" si="3"/>
        <v>2</v>
      </c>
      <c r="M36" s="28">
        <f t="shared" si="4"/>
        <v>400</v>
      </c>
      <c r="O36" s="17" t="s">
        <v>91</v>
      </c>
      <c r="P36" s="4">
        <f t="shared" si="5"/>
        <v>1.6155714285714287</v>
      </c>
      <c r="Q36" s="36">
        <f t="shared" si="6"/>
        <v>1.4285714285714285E-2</v>
      </c>
      <c r="R36" s="37">
        <f t="shared" si="7"/>
        <v>200</v>
      </c>
      <c r="S36" s="37">
        <f t="shared" si="8"/>
        <v>113.09</v>
      </c>
      <c r="T36" s="37">
        <f t="shared" si="9"/>
        <v>2.8571428571428572</v>
      </c>
      <c r="U36" s="37">
        <f t="shared" si="10"/>
        <v>1.7685029622424617</v>
      </c>
      <c r="W36" t="s">
        <v>91</v>
      </c>
      <c r="X36">
        <v>1</v>
      </c>
    </row>
    <row r="37" spans="1:24" x14ac:dyDescent="0.25">
      <c r="A37" s="29" t="s">
        <v>33</v>
      </c>
      <c r="B37" s="29">
        <v>140</v>
      </c>
      <c r="C37" s="29">
        <v>628</v>
      </c>
      <c r="D37" s="29">
        <v>508.34</v>
      </c>
      <c r="E37" s="29">
        <v>1</v>
      </c>
      <c r="F37" s="29">
        <v>202</v>
      </c>
      <c r="H37" s="16" t="s">
        <v>92</v>
      </c>
      <c r="I37" s="28">
        <f t="shared" si="0"/>
        <v>50</v>
      </c>
      <c r="J37" s="28">
        <f t="shared" si="1"/>
        <v>573</v>
      </c>
      <c r="K37" s="31">
        <f t="shared" si="2"/>
        <v>81.41</v>
      </c>
      <c r="L37" s="32">
        <f t="shared" si="3"/>
        <v>0</v>
      </c>
      <c r="M37" s="28">
        <f t="shared" si="4"/>
        <v>0</v>
      </c>
      <c r="O37" s="17" t="s">
        <v>92</v>
      </c>
      <c r="P37" s="4">
        <f t="shared" si="5"/>
        <v>1.6281999999999999</v>
      </c>
      <c r="Q37" s="36">
        <f t="shared" si="6"/>
        <v>0</v>
      </c>
      <c r="R37" s="37" t="e">
        <f t="shared" si="7"/>
        <v>#DIV/0!</v>
      </c>
      <c r="S37" s="37" t="e">
        <f t="shared" si="8"/>
        <v>#DIV/0!</v>
      </c>
      <c r="T37" s="37">
        <f t="shared" si="9"/>
        <v>0</v>
      </c>
      <c r="U37" s="37">
        <f t="shared" si="10"/>
        <v>0</v>
      </c>
      <c r="W37" s="16" t="s">
        <v>92</v>
      </c>
      <c r="X37">
        <v>1</v>
      </c>
    </row>
    <row r="38" spans="1:24" x14ac:dyDescent="0.25">
      <c r="A38" s="29" t="s">
        <v>34</v>
      </c>
      <c r="B38" s="29">
        <v>320</v>
      </c>
      <c r="C38" s="29">
        <v>586</v>
      </c>
      <c r="D38" s="29">
        <v>259.58999999999997</v>
      </c>
      <c r="E38" s="29">
        <v>3</v>
      </c>
      <c r="F38" s="29">
        <v>804</v>
      </c>
      <c r="H38" s="16" t="s">
        <v>93</v>
      </c>
      <c r="I38" s="28">
        <f t="shared" si="0"/>
        <v>90</v>
      </c>
      <c r="J38" s="28">
        <f t="shared" si="1"/>
        <v>729</v>
      </c>
      <c r="K38" s="31">
        <f t="shared" si="2"/>
        <v>323.41000000000003</v>
      </c>
      <c r="L38" s="32">
        <f t="shared" si="3"/>
        <v>1</v>
      </c>
      <c r="M38" s="28">
        <f t="shared" si="4"/>
        <v>4</v>
      </c>
      <c r="O38" s="17" t="s">
        <v>93</v>
      </c>
      <c r="P38" s="4">
        <f t="shared" si="5"/>
        <v>3.5934444444444447</v>
      </c>
      <c r="Q38" s="36">
        <f t="shared" si="6"/>
        <v>1.1111111111111112E-2</v>
      </c>
      <c r="R38" s="37">
        <f t="shared" si="7"/>
        <v>4</v>
      </c>
      <c r="S38" s="37">
        <f t="shared" si="8"/>
        <v>323.41000000000003</v>
      </c>
      <c r="T38" s="37">
        <f t="shared" si="9"/>
        <v>4.4444444444444446E-2</v>
      </c>
      <c r="U38" s="37">
        <f t="shared" si="10"/>
        <v>1.2368201354318048E-2</v>
      </c>
      <c r="W38" s="16" t="s">
        <v>93</v>
      </c>
      <c r="X38">
        <v>1</v>
      </c>
    </row>
    <row r="39" spans="1:24" x14ac:dyDescent="0.25">
      <c r="A39" s="29" t="s">
        <v>35</v>
      </c>
      <c r="B39" s="29">
        <v>50</v>
      </c>
      <c r="C39" s="29">
        <v>573</v>
      </c>
      <c r="D39" s="29">
        <v>81.41</v>
      </c>
      <c r="E39" s="29">
        <v>0</v>
      </c>
      <c r="F39" s="29">
        <v>0</v>
      </c>
      <c r="I39" s="3"/>
      <c r="J39" s="3"/>
      <c r="K39" s="4"/>
      <c r="M39" s="3"/>
      <c r="O39" s="19"/>
      <c r="P39" s="4"/>
      <c r="Q39" s="18"/>
      <c r="R39" s="5"/>
      <c r="S39" s="5"/>
      <c r="T39" s="5"/>
      <c r="U39" s="5"/>
    </row>
    <row r="40" spans="1:24" x14ac:dyDescent="0.25">
      <c r="A40" s="29" t="s">
        <v>36</v>
      </c>
      <c r="B40" s="29">
        <v>140</v>
      </c>
      <c r="C40" s="29">
        <v>540</v>
      </c>
      <c r="D40" s="29">
        <v>226.18</v>
      </c>
      <c r="E40" s="29">
        <v>2</v>
      </c>
      <c r="F40" s="29">
        <v>400</v>
      </c>
      <c r="I40" s="3"/>
      <c r="J40" s="3"/>
      <c r="K40" s="4"/>
      <c r="M40" s="3"/>
      <c r="O40" s="19"/>
      <c r="P40" s="4"/>
      <c r="Q40" s="18"/>
      <c r="R40" s="5"/>
      <c r="S40" s="5"/>
      <c r="T40" s="5"/>
      <c r="U40" s="5"/>
    </row>
    <row r="41" spans="1:24" x14ac:dyDescent="0.25">
      <c r="A41" s="29" t="s">
        <v>37</v>
      </c>
      <c r="B41" s="29">
        <v>50</v>
      </c>
      <c r="C41" s="29">
        <v>529</v>
      </c>
      <c r="D41" s="29">
        <v>98.07</v>
      </c>
      <c r="E41" s="29">
        <v>1</v>
      </c>
      <c r="F41" s="29">
        <v>806</v>
      </c>
      <c r="I41" s="3"/>
      <c r="J41" s="3"/>
      <c r="K41" s="4"/>
      <c r="M41" s="3"/>
      <c r="O41" s="19"/>
      <c r="P41" s="4"/>
      <c r="Q41" s="18"/>
      <c r="R41" s="5"/>
      <c r="S41" s="5"/>
      <c r="T41" s="5"/>
      <c r="U41" s="5"/>
    </row>
    <row r="42" spans="1:24" x14ac:dyDescent="0.25">
      <c r="A42" s="29" t="s">
        <v>38</v>
      </c>
      <c r="B42" s="29">
        <v>50</v>
      </c>
      <c r="C42" s="29">
        <v>478</v>
      </c>
      <c r="D42" s="29">
        <v>124.82</v>
      </c>
      <c r="E42" s="29">
        <v>0</v>
      </c>
      <c r="F42" s="29">
        <v>0</v>
      </c>
      <c r="I42" s="3"/>
      <c r="J42" s="3"/>
      <c r="K42" s="4"/>
      <c r="M42" s="3"/>
      <c r="O42" s="19"/>
      <c r="P42" s="4"/>
      <c r="Q42" s="18"/>
      <c r="R42" s="5"/>
      <c r="S42" s="5"/>
      <c r="T42" s="5"/>
      <c r="U42" s="5"/>
    </row>
    <row r="43" spans="1:24" x14ac:dyDescent="0.25">
      <c r="A43" s="29" t="s">
        <v>39</v>
      </c>
      <c r="B43" s="29">
        <v>50</v>
      </c>
      <c r="C43" s="29">
        <v>434</v>
      </c>
      <c r="D43" s="29">
        <v>288.49</v>
      </c>
      <c r="E43" s="29">
        <v>0</v>
      </c>
      <c r="F43" s="29">
        <v>0</v>
      </c>
      <c r="I43" s="3"/>
      <c r="J43" s="3"/>
      <c r="K43" s="4"/>
      <c r="M43" s="3"/>
      <c r="O43" s="19"/>
      <c r="P43" s="4"/>
      <c r="Q43" s="18"/>
      <c r="R43" s="5"/>
      <c r="S43" s="5"/>
      <c r="T43" s="5"/>
      <c r="U43" s="5"/>
    </row>
    <row r="44" spans="1:24" x14ac:dyDescent="0.25">
      <c r="A44" s="29" t="s">
        <v>40</v>
      </c>
      <c r="B44" s="29">
        <v>110</v>
      </c>
      <c r="C44" s="29">
        <v>401</v>
      </c>
      <c r="D44" s="29">
        <v>43.31</v>
      </c>
      <c r="E44" s="29">
        <v>0</v>
      </c>
      <c r="F44" s="29">
        <v>0</v>
      </c>
      <c r="I44" s="3"/>
      <c r="J44" s="3"/>
      <c r="K44" s="4"/>
      <c r="M44" s="3"/>
      <c r="O44" s="19"/>
      <c r="P44" s="4"/>
      <c r="Q44" s="18"/>
      <c r="R44" s="5"/>
      <c r="S44" s="5"/>
      <c r="T44" s="5"/>
      <c r="U44" s="5"/>
    </row>
    <row r="45" spans="1:24" x14ac:dyDescent="0.25">
      <c r="A45" s="29" t="s">
        <v>41</v>
      </c>
      <c r="B45" s="29">
        <v>210</v>
      </c>
      <c r="C45" s="29">
        <v>399</v>
      </c>
      <c r="D45" s="29">
        <v>417.21</v>
      </c>
      <c r="E45" s="29">
        <v>2</v>
      </c>
      <c r="F45" s="29">
        <v>602</v>
      </c>
      <c r="I45" s="3"/>
      <c r="J45" s="3"/>
      <c r="K45" s="4"/>
      <c r="M45" s="3"/>
      <c r="O45" s="19"/>
      <c r="P45" s="4"/>
      <c r="Q45" s="18"/>
      <c r="R45" s="5"/>
      <c r="S45" s="5"/>
      <c r="T45" s="5"/>
      <c r="U45" s="5"/>
    </row>
    <row r="46" spans="1:24" x14ac:dyDescent="0.25">
      <c r="A46" s="29" t="s">
        <v>42</v>
      </c>
      <c r="B46" s="29">
        <v>40</v>
      </c>
      <c r="C46" s="29">
        <v>395</v>
      </c>
      <c r="D46" s="29">
        <v>210.42</v>
      </c>
      <c r="E46" s="29">
        <v>2</v>
      </c>
      <c r="F46" s="29">
        <v>250</v>
      </c>
      <c r="I46" s="3"/>
      <c r="J46" s="3"/>
      <c r="K46" s="4"/>
      <c r="M46" s="3"/>
      <c r="O46" s="19"/>
      <c r="P46" s="4"/>
      <c r="Q46" s="18"/>
      <c r="R46" s="5"/>
      <c r="S46" s="5"/>
      <c r="T46" s="5"/>
      <c r="U46" s="5"/>
    </row>
    <row r="47" spans="1:24" x14ac:dyDescent="0.25">
      <c r="A47" s="29" t="s">
        <v>43</v>
      </c>
      <c r="B47" s="29">
        <v>30</v>
      </c>
      <c r="C47" s="29">
        <v>377</v>
      </c>
      <c r="D47" s="29">
        <v>70.45</v>
      </c>
      <c r="E47" s="29">
        <v>0</v>
      </c>
      <c r="F47" s="29">
        <v>0</v>
      </c>
      <c r="I47" s="3"/>
      <c r="J47" s="3"/>
      <c r="K47" s="4"/>
      <c r="M47" s="3"/>
      <c r="O47" s="19"/>
      <c r="P47" s="4"/>
      <c r="Q47" s="18"/>
      <c r="R47" s="5"/>
      <c r="S47" s="5"/>
      <c r="T47" s="5"/>
      <c r="U47" s="5"/>
    </row>
    <row r="48" spans="1:24" x14ac:dyDescent="0.25">
      <c r="A48" s="29" t="s">
        <v>44</v>
      </c>
      <c r="B48" s="29">
        <v>50</v>
      </c>
      <c r="C48" s="29">
        <v>375</v>
      </c>
      <c r="D48" s="29">
        <v>258.69</v>
      </c>
      <c r="E48" s="29">
        <v>0</v>
      </c>
      <c r="F48" s="29">
        <v>0</v>
      </c>
      <c r="I48" s="3"/>
      <c r="J48" s="3"/>
      <c r="K48" s="4"/>
      <c r="M48" s="3"/>
      <c r="O48" s="19"/>
      <c r="P48" s="4"/>
      <c r="Q48" s="18"/>
      <c r="R48" s="5"/>
      <c r="S48" s="5"/>
      <c r="T48" s="5"/>
      <c r="U48" s="5"/>
    </row>
    <row r="49" spans="1:21" x14ac:dyDescent="0.25">
      <c r="A49" s="29" t="s">
        <v>45</v>
      </c>
      <c r="B49" s="29">
        <v>40</v>
      </c>
      <c r="C49" s="29">
        <v>375</v>
      </c>
      <c r="D49" s="29">
        <v>18.329999999999998</v>
      </c>
      <c r="E49" s="29">
        <v>0</v>
      </c>
      <c r="F49" s="29">
        <v>0</v>
      </c>
      <c r="I49" s="3"/>
      <c r="J49" s="3"/>
      <c r="K49" s="4"/>
      <c r="M49" s="3"/>
      <c r="O49" s="19"/>
      <c r="P49" s="4"/>
      <c r="Q49" s="18"/>
      <c r="R49" s="5"/>
      <c r="S49" s="5"/>
      <c r="T49" s="5"/>
      <c r="U49" s="5"/>
    </row>
    <row r="50" spans="1:21" x14ac:dyDescent="0.25">
      <c r="A50" s="29" t="s">
        <v>46</v>
      </c>
      <c r="B50" s="29">
        <v>30</v>
      </c>
      <c r="C50" s="29">
        <v>366</v>
      </c>
      <c r="D50" s="29">
        <v>105.72</v>
      </c>
      <c r="E50" s="29">
        <v>0</v>
      </c>
      <c r="F50" s="29">
        <v>0</v>
      </c>
      <c r="I50" s="3"/>
      <c r="J50" s="3"/>
      <c r="K50" s="4"/>
      <c r="M50" s="3"/>
      <c r="O50" s="19"/>
      <c r="P50" s="4"/>
      <c r="Q50" s="18"/>
      <c r="R50" s="5"/>
      <c r="S50" s="5"/>
      <c r="T50" s="5"/>
      <c r="U50" s="5"/>
    </row>
    <row r="51" spans="1:21" x14ac:dyDescent="0.25">
      <c r="A51" s="29" t="s">
        <v>47</v>
      </c>
      <c r="B51" s="29">
        <v>170</v>
      </c>
      <c r="C51" s="29">
        <v>356</v>
      </c>
      <c r="D51" s="29">
        <v>143.37</v>
      </c>
      <c r="E51" s="29">
        <v>1</v>
      </c>
      <c r="F51" s="29">
        <v>200</v>
      </c>
      <c r="I51" s="3"/>
      <c r="J51" s="3"/>
      <c r="K51" s="4"/>
      <c r="M51" s="3"/>
      <c r="O51" s="19"/>
      <c r="P51" s="4"/>
      <c r="Q51" s="18"/>
      <c r="R51" s="5"/>
      <c r="S51" s="5"/>
      <c r="T51" s="5"/>
      <c r="U51" s="5"/>
    </row>
    <row r="52" spans="1:21" x14ac:dyDescent="0.25">
      <c r="A52" s="29" t="s">
        <v>48</v>
      </c>
      <c r="B52" s="29">
        <v>30</v>
      </c>
      <c r="C52" s="29">
        <v>350</v>
      </c>
      <c r="D52" s="29">
        <v>193.47</v>
      </c>
      <c r="E52" s="29">
        <v>0</v>
      </c>
      <c r="F52" s="29">
        <v>0</v>
      </c>
      <c r="I52" s="3"/>
      <c r="J52" s="3"/>
      <c r="K52" s="4"/>
      <c r="M52" s="3"/>
      <c r="O52" s="19"/>
      <c r="P52" s="4"/>
      <c r="Q52" s="18"/>
      <c r="R52" s="5"/>
      <c r="S52" s="5"/>
      <c r="T52" s="5"/>
      <c r="U52" s="5"/>
    </row>
    <row r="53" spans="1:21" x14ac:dyDescent="0.25">
      <c r="A53" s="29" t="s">
        <v>49</v>
      </c>
      <c r="B53" s="29">
        <v>20</v>
      </c>
      <c r="C53" s="29">
        <v>345</v>
      </c>
      <c r="D53" s="29">
        <v>77.290000000000006</v>
      </c>
      <c r="E53" s="29">
        <v>0</v>
      </c>
      <c r="F53" s="29">
        <v>0</v>
      </c>
      <c r="I53" s="3"/>
      <c r="J53" s="3"/>
      <c r="K53" s="4"/>
      <c r="M53" s="3"/>
      <c r="O53" s="19"/>
      <c r="P53" s="4"/>
      <c r="Q53" s="18"/>
      <c r="R53" s="5"/>
      <c r="S53" s="5"/>
      <c r="T53" s="5"/>
      <c r="U53" s="5"/>
    </row>
  </sheetData>
  <conditionalFormatting sqref="Q5:Q53">
    <cfRule type="cellIs" dxfId="41" priority="13" stopIfTrue="1" operator="between">
      <formula>$Q$3*0.9</formula>
      <formula>$Q$3*1.1</formula>
    </cfRule>
    <cfRule type="cellIs" dxfId="40" priority="14" stopIfTrue="1" operator="greaterThanOrEqual">
      <formula>$Q$3*1.1</formula>
    </cfRule>
    <cfRule type="cellIs" dxfId="39" priority="15" operator="lessThan">
      <formula>$Q$3*0.9</formula>
    </cfRule>
  </conditionalFormatting>
  <conditionalFormatting sqref="R5:R53">
    <cfRule type="cellIs" dxfId="38" priority="12" operator="lessThan">
      <formula>$R$3*0.9</formula>
    </cfRule>
    <cfRule type="cellIs" dxfId="37" priority="11" stopIfTrue="1" operator="greaterThanOrEqual">
      <formula>$R$3*1.1</formula>
    </cfRule>
    <cfRule type="cellIs" dxfId="36" priority="10" stopIfTrue="1" operator="between">
      <formula>$R$3*0.9</formula>
      <formula>$R$3*1.1</formula>
    </cfRule>
  </conditionalFormatting>
  <conditionalFormatting sqref="S5:S53">
    <cfRule type="cellIs" dxfId="35" priority="9" operator="greaterThan">
      <formula>$S$3*1.1</formula>
    </cfRule>
    <cfRule type="cellIs" dxfId="34" priority="8" stopIfTrue="1" operator="lessThanOrEqual">
      <formula>$S$3*0.9</formula>
    </cfRule>
    <cfRule type="cellIs" dxfId="33" priority="7" stopIfTrue="1" operator="between">
      <formula>$S$3*0.9</formula>
      <formula>$S$3*1.1</formula>
    </cfRule>
  </conditionalFormatting>
  <conditionalFormatting sqref="T5:T53">
    <cfRule type="cellIs" dxfId="32" priority="6" operator="lessThan">
      <formula>$T$3*0.9</formula>
    </cfRule>
    <cfRule type="cellIs" dxfId="31" priority="5" stopIfTrue="1" operator="greaterThanOrEqual">
      <formula>$T$3*1.1</formula>
    </cfRule>
    <cfRule type="cellIs" dxfId="30" priority="4" stopIfTrue="1" operator="between">
      <formula>$T$3*0.9</formula>
      <formula>$T$3*1.1</formula>
    </cfRule>
  </conditionalFormatting>
  <conditionalFormatting sqref="U5:U53">
    <cfRule type="cellIs" dxfId="29" priority="3" operator="lessThan">
      <formula>$U$3*0.9</formula>
    </cfRule>
    <cfRule type="cellIs" dxfId="28" priority="2" stopIfTrue="1" operator="greaterThanOrEqual">
      <formula>$U$3*1.1</formula>
    </cfRule>
    <cfRule type="cellIs" dxfId="27" priority="1" stopIfTrue="1" operator="between">
      <formula>$U$3*0.9</formula>
      <formula>$U$3*1.1</formula>
    </cfRule>
  </conditionalFormatting>
  <hyperlinks>
    <hyperlink ref="X4" r:id="rId1"/>
  </hyperlinks>
  <pageMargins left="0.7" right="0.7" top="0.75" bottom="0.75" header="0.3" footer="0.3"/>
  <pageSetup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A2" sqref="A2"/>
    </sheetView>
  </sheetViews>
  <sheetFormatPr defaultRowHeight="15" x14ac:dyDescent="0.25"/>
  <cols>
    <col min="1" max="1" width="26.85546875" bestFit="1" customWidth="1"/>
    <col min="2" max="2" width="12.85546875" bestFit="1" customWidth="1"/>
    <col min="3" max="3" width="12.5703125" style="21" customWidth="1"/>
    <col min="4" max="4" width="17.7109375" style="21" bestFit="1" customWidth="1"/>
    <col min="5" max="5" width="10" style="21" bestFit="1" customWidth="1"/>
    <col min="8" max="8" width="11.85546875" bestFit="1" customWidth="1"/>
  </cols>
  <sheetData>
    <row r="1" spans="1:9" ht="62.25" customHeight="1" x14ac:dyDescent="0.25">
      <c r="A1" s="34" t="s">
        <v>116</v>
      </c>
      <c r="C1"/>
      <c r="D1"/>
      <c r="E1"/>
    </row>
    <row r="2" spans="1:9" ht="30.75" customHeight="1" x14ac:dyDescent="0.25">
      <c r="A2" s="35" t="s">
        <v>114</v>
      </c>
      <c r="C2"/>
      <c r="D2"/>
      <c r="E2"/>
    </row>
    <row r="3" spans="1:9" ht="30" x14ac:dyDescent="0.25">
      <c r="A3" s="1" t="s">
        <v>0</v>
      </c>
      <c r="B3" s="2" t="s">
        <v>94</v>
      </c>
      <c r="C3" s="20" t="s">
        <v>95</v>
      </c>
      <c r="D3" s="20" t="s">
        <v>96</v>
      </c>
      <c r="E3" s="20" t="s">
        <v>98</v>
      </c>
      <c r="H3" s="20" t="s">
        <v>108</v>
      </c>
      <c r="I3" s="25" t="s">
        <v>107</v>
      </c>
    </row>
    <row r="4" spans="1:9" x14ac:dyDescent="0.25">
      <c r="A4" t="s">
        <v>1</v>
      </c>
      <c r="B4">
        <v>823000</v>
      </c>
      <c r="D4" s="21" t="s">
        <v>100</v>
      </c>
      <c r="H4" t="s">
        <v>61</v>
      </c>
      <c r="I4">
        <v>44</v>
      </c>
    </row>
    <row r="5" spans="1:9" x14ac:dyDescent="0.25">
      <c r="A5" t="s">
        <v>2</v>
      </c>
      <c r="B5">
        <v>246000</v>
      </c>
      <c r="D5" s="21" t="s">
        <v>100</v>
      </c>
      <c r="H5" t="s">
        <v>62</v>
      </c>
      <c r="I5">
        <v>44</v>
      </c>
    </row>
    <row r="6" spans="1:9" x14ac:dyDescent="0.25">
      <c r="A6" t="s">
        <v>3</v>
      </c>
      <c r="B6">
        <v>40500</v>
      </c>
      <c r="D6" s="21" t="s">
        <v>100</v>
      </c>
      <c r="H6" t="s">
        <v>63</v>
      </c>
      <c r="I6">
        <v>44</v>
      </c>
    </row>
    <row r="7" spans="1:9" x14ac:dyDescent="0.25">
      <c r="A7" t="s">
        <v>4</v>
      </c>
      <c r="B7">
        <v>49500</v>
      </c>
      <c r="D7" s="21" t="s">
        <v>100</v>
      </c>
      <c r="H7" s="16" t="s">
        <v>64</v>
      </c>
      <c r="I7">
        <v>6</v>
      </c>
    </row>
    <row r="8" spans="1:9" x14ac:dyDescent="0.25">
      <c r="A8" t="s">
        <v>5</v>
      </c>
      <c r="B8">
        <v>12100</v>
      </c>
      <c r="D8" s="21" t="s">
        <v>100</v>
      </c>
      <c r="H8" s="16" t="s">
        <v>65</v>
      </c>
      <c r="I8">
        <v>3</v>
      </c>
    </row>
    <row r="9" spans="1:9" x14ac:dyDescent="0.25">
      <c r="A9" t="s">
        <v>37</v>
      </c>
      <c r="B9">
        <v>50</v>
      </c>
      <c r="C9" s="23" t="s">
        <v>103</v>
      </c>
      <c r="E9" s="22" t="s">
        <v>86</v>
      </c>
      <c r="H9" t="s">
        <v>66</v>
      </c>
      <c r="I9">
        <v>3</v>
      </c>
    </row>
    <row r="10" spans="1:9" x14ac:dyDescent="0.25">
      <c r="A10" t="s">
        <v>21</v>
      </c>
      <c r="B10">
        <v>110</v>
      </c>
      <c r="C10" s="24" t="s">
        <v>101</v>
      </c>
      <c r="D10" s="21" t="s">
        <v>105</v>
      </c>
      <c r="E10" s="22" t="s">
        <v>82</v>
      </c>
      <c r="H10" t="s">
        <v>67</v>
      </c>
      <c r="I10">
        <v>3</v>
      </c>
    </row>
    <row r="11" spans="1:9" x14ac:dyDescent="0.25">
      <c r="A11" t="s">
        <v>35</v>
      </c>
      <c r="B11">
        <v>50</v>
      </c>
      <c r="C11" s="24" t="s">
        <v>101</v>
      </c>
      <c r="D11" s="21" t="s">
        <v>102</v>
      </c>
      <c r="E11" s="22" t="s">
        <v>92</v>
      </c>
      <c r="H11" s="16" t="s">
        <v>68</v>
      </c>
      <c r="I11">
        <v>3</v>
      </c>
    </row>
    <row r="12" spans="1:9" x14ac:dyDescent="0.25">
      <c r="A12" t="s">
        <v>41</v>
      </c>
      <c r="B12">
        <v>210</v>
      </c>
      <c r="C12" s="23" t="s">
        <v>103</v>
      </c>
      <c r="E12" s="22" t="s">
        <v>85</v>
      </c>
      <c r="H12" s="16" t="s">
        <v>69</v>
      </c>
      <c r="I12">
        <v>3</v>
      </c>
    </row>
    <row r="13" spans="1:9" x14ac:dyDescent="0.25">
      <c r="A13" t="s">
        <v>11</v>
      </c>
      <c r="B13">
        <v>480</v>
      </c>
      <c r="C13" s="24" t="s">
        <v>101</v>
      </c>
      <c r="D13" s="21" t="s">
        <v>102</v>
      </c>
      <c r="E13" s="22" t="s">
        <v>73</v>
      </c>
      <c r="H13" t="s">
        <v>70</v>
      </c>
      <c r="I13">
        <v>2</v>
      </c>
    </row>
    <row r="14" spans="1:9" x14ac:dyDescent="0.25">
      <c r="A14" t="s">
        <v>23</v>
      </c>
      <c r="B14">
        <v>110</v>
      </c>
      <c r="C14" s="24" t="s">
        <v>101</v>
      </c>
      <c r="D14" s="21" t="s">
        <v>102</v>
      </c>
      <c r="E14" s="22" t="s">
        <v>73</v>
      </c>
      <c r="H14" s="16" t="s">
        <v>71</v>
      </c>
      <c r="I14">
        <v>2</v>
      </c>
    </row>
    <row r="15" spans="1:9" x14ac:dyDescent="0.25">
      <c r="A15" t="s">
        <v>28</v>
      </c>
      <c r="B15">
        <v>210</v>
      </c>
      <c r="C15" s="24" t="s">
        <v>101</v>
      </c>
      <c r="D15" s="21" t="s">
        <v>106</v>
      </c>
      <c r="E15" s="22" t="s">
        <v>84</v>
      </c>
      <c r="H15" t="s">
        <v>72</v>
      </c>
      <c r="I15">
        <v>2</v>
      </c>
    </row>
    <row r="16" spans="1:9" x14ac:dyDescent="0.25">
      <c r="A16" t="s">
        <v>29</v>
      </c>
      <c r="B16">
        <v>90</v>
      </c>
      <c r="C16" s="24" t="s">
        <v>101</v>
      </c>
      <c r="D16" s="21" t="s">
        <v>105</v>
      </c>
      <c r="E16" s="22" t="s">
        <v>93</v>
      </c>
      <c r="H16" s="16" t="s">
        <v>73</v>
      </c>
      <c r="I16">
        <v>2</v>
      </c>
    </row>
    <row r="17" spans="1:9" x14ac:dyDescent="0.25">
      <c r="A17" t="s">
        <v>39</v>
      </c>
      <c r="B17">
        <v>50</v>
      </c>
      <c r="C17" s="24" t="s">
        <v>101</v>
      </c>
      <c r="D17" s="21" t="s">
        <v>102</v>
      </c>
      <c r="E17" s="22" t="s">
        <v>80</v>
      </c>
      <c r="H17" s="16" t="s">
        <v>74</v>
      </c>
      <c r="I17">
        <v>2</v>
      </c>
    </row>
    <row r="18" spans="1:9" x14ac:dyDescent="0.25">
      <c r="A18" t="s">
        <v>7</v>
      </c>
      <c r="B18">
        <v>2900</v>
      </c>
      <c r="C18" s="24" t="s">
        <v>101</v>
      </c>
      <c r="D18" s="21" t="s">
        <v>105</v>
      </c>
      <c r="E18" s="22" t="s">
        <v>77</v>
      </c>
      <c r="H18" s="16" t="s">
        <v>75</v>
      </c>
      <c r="I18">
        <v>2</v>
      </c>
    </row>
    <row r="19" spans="1:9" x14ac:dyDescent="0.25">
      <c r="A19" t="s">
        <v>30</v>
      </c>
      <c r="B19">
        <v>210</v>
      </c>
      <c r="C19" s="24" t="s">
        <v>101</v>
      </c>
      <c r="D19" s="21" t="s">
        <v>105</v>
      </c>
      <c r="E19" s="22" t="s">
        <v>77</v>
      </c>
      <c r="H19" s="16">
        <v>3</v>
      </c>
      <c r="I19">
        <v>2</v>
      </c>
    </row>
    <row r="20" spans="1:9" x14ac:dyDescent="0.25">
      <c r="A20" t="s">
        <v>34</v>
      </c>
      <c r="B20">
        <v>320</v>
      </c>
      <c r="C20" s="24" t="s">
        <v>101</v>
      </c>
      <c r="D20" s="21" t="s">
        <v>105</v>
      </c>
      <c r="E20" s="22" t="s">
        <v>79</v>
      </c>
      <c r="H20" s="16" t="s">
        <v>76</v>
      </c>
      <c r="I20">
        <v>2</v>
      </c>
    </row>
    <row r="21" spans="1:9" x14ac:dyDescent="0.25">
      <c r="A21" t="s">
        <v>18</v>
      </c>
      <c r="B21">
        <v>320</v>
      </c>
      <c r="C21" s="23" t="s">
        <v>103</v>
      </c>
      <c r="E21" s="22" t="s">
        <v>81</v>
      </c>
      <c r="H21" s="16" t="s">
        <v>77</v>
      </c>
      <c r="I21">
        <v>2</v>
      </c>
    </row>
    <row r="22" spans="1:9" x14ac:dyDescent="0.25">
      <c r="A22" t="s">
        <v>13</v>
      </c>
      <c r="B22">
        <v>390</v>
      </c>
      <c r="C22" s="24" t="s">
        <v>101</v>
      </c>
      <c r="D22" s="21" t="s">
        <v>102</v>
      </c>
      <c r="E22" s="22" t="s">
        <v>65</v>
      </c>
      <c r="H22" t="s">
        <v>78</v>
      </c>
      <c r="I22">
        <v>1</v>
      </c>
    </row>
    <row r="23" spans="1:9" x14ac:dyDescent="0.25">
      <c r="A23" t="s">
        <v>19</v>
      </c>
      <c r="B23">
        <v>210</v>
      </c>
      <c r="C23" s="24" t="s">
        <v>101</v>
      </c>
      <c r="D23" s="21" t="s">
        <v>102</v>
      </c>
      <c r="E23" s="22" t="s">
        <v>65</v>
      </c>
      <c r="H23" s="16" t="s">
        <v>79</v>
      </c>
      <c r="I23">
        <v>1</v>
      </c>
    </row>
    <row r="24" spans="1:9" x14ac:dyDescent="0.25">
      <c r="A24" t="s">
        <v>24</v>
      </c>
      <c r="B24">
        <v>110</v>
      </c>
      <c r="C24" s="24" t="s">
        <v>101</v>
      </c>
      <c r="D24" s="21" t="s">
        <v>102</v>
      </c>
      <c r="E24" s="22" t="s">
        <v>65</v>
      </c>
      <c r="H24" s="16" t="s">
        <v>80</v>
      </c>
      <c r="I24">
        <v>1</v>
      </c>
    </row>
    <row r="25" spans="1:9" x14ac:dyDescent="0.25">
      <c r="A25" t="s">
        <v>8</v>
      </c>
      <c r="B25">
        <v>9900</v>
      </c>
      <c r="C25" s="24" t="s">
        <v>101</v>
      </c>
      <c r="D25" s="21" t="s">
        <v>106</v>
      </c>
      <c r="E25" s="22" t="s">
        <v>69</v>
      </c>
      <c r="H25" s="16" t="s">
        <v>81</v>
      </c>
      <c r="I25">
        <v>1</v>
      </c>
    </row>
    <row r="26" spans="1:9" x14ac:dyDescent="0.25">
      <c r="A26" t="s">
        <v>9</v>
      </c>
      <c r="B26">
        <v>3600</v>
      </c>
      <c r="C26" s="24" t="s">
        <v>101</v>
      </c>
      <c r="D26" s="21" t="s">
        <v>106</v>
      </c>
      <c r="E26" s="22" t="s">
        <v>69</v>
      </c>
      <c r="H26" s="16" t="s">
        <v>82</v>
      </c>
      <c r="I26">
        <v>1</v>
      </c>
    </row>
    <row r="27" spans="1:9" x14ac:dyDescent="0.25">
      <c r="A27" t="s">
        <v>36</v>
      </c>
      <c r="B27">
        <v>140</v>
      </c>
      <c r="C27" s="24" t="s">
        <v>101</v>
      </c>
      <c r="D27" s="21" t="s">
        <v>106</v>
      </c>
      <c r="E27" s="22" t="s">
        <v>69</v>
      </c>
      <c r="H27" t="s">
        <v>83</v>
      </c>
      <c r="I27">
        <v>1</v>
      </c>
    </row>
    <row r="28" spans="1:9" x14ac:dyDescent="0.25">
      <c r="A28" t="s">
        <v>27</v>
      </c>
      <c r="B28">
        <v>170</v>
      </c>
      <c r="C28" s="24" t="s">
        <v>101</v>
      </c>
      <c r="D28" s="21" t="s">
        <v>106</v>
      </c>
      <c r="E28" s="22" t="s">
        <v>97</v>
      </c>
      <c r="H28" s="16" t="s">
        <v>84</v>
      </c>
      <c r="I28">
        <v>1</v>
      </c>
    </row>
    <row r="29" spans="1:9" x14ac:dyDescent="0.25">
      <c r="A29" t="s">
        <v>40</v>
      </c>
      <c r="B29">
        <v>110</v>
      </c>
      <c r="C29" s="24" t="s">
        <v>101</v>
      </c>
      <c r="D29" s="21" t="s">
        <v>106</v>
      </c>
      <c r="E29" s="22" t="s">
        <v>97</v>
      </c>
      <c r="H29" s="16" t="s">
        <v>85</v>
      </c>
      <c r="I29">
        <v>1</v>
      </c>
    </row>
    <row r="30" spans="1:9" x14ac:dyDescent="0.25">
      <c r="A30" t="s">
        <v>25</v>
      </c>
      <c r="B30">
        <v>320</v>
      </c>
      <c r="C30" s="24" t="s">
        <v>101</v>
      </c>
      <c r="D30" s="21" t="s">
        <v>105</v>
      </c>
      <c r="E30" s="22" t="s">
        <v>68</v>
      </c>
      <c r="H30" s="16" t="s">
        <v>86</v>
      </c>
      <c r="I30">
        <v>1</v>
      </c>
    </row>
    <row r="31" spans="1:9" x14ac:dyDescent="0.25">
      <c r="A31" t="s">
        <v>47</v>
      </c>
      <c r="B31">
        <v>170</v>
      </c>
      <c r="C31" s="24" t="s">
        <v>101</v>
      </c>
      <c r="D31" s="21" t="s">
        <v>105</v>
      </c>
      <c r="E31" s="22" t="s">
        <v>68</v>
      </c>
      <c r="H31" t="s">
        <v>87</v>
      </c>
      <c r="I31">
        <v>1</v>
      </c>
    </row>
    <row r="32" spans="1:9" x14ac:dyDescent="0.25">
      <c r="A32" t="s">
        <v>48</v>
      </c>
      <c r="B32">
        <v>30</v>
      </c>
      <c r="C32" s="24" t="s">
        <v>101</v>
      </c>
      <c r="D32" s="21" t="s">
        <v>105</v>
      </c>
      <c r="E32" s="22" t="s">
        <v>68</v>
      </c>
      <c r="H32" t="s">
        <v>88</v>
      </c>
      <c r="I32">
        <v>1</v>
      </c>
    </row>
    <row r="33" spans="1:9" x14ac:dyDescent="0.25">
      <c r="A33" t="s">
        <v>17</v>
      </c>
      <c r="B33">
        <v>170</v>
      </c>
      <c r="C33" s="23" t="s">
        <v>103</v>
      </c>
      <c r="D33" s="21" t="s">
        <v>104</v>
      </c>
      <c r="E33" s="22" t="s">
        <v>71</v>
      </c>
      <c r="H33" t="s">
        <v>89</v>
      </c>
      <c r="I33">
        <v>1</v>
      </c>
    </row>
    <row r="34" spans="1:9" x14ac:dyDescent="0.25">
      <c r="A34" t="s">
        <v>42</v>
      </c>
      <c r="B34">
        <v>40</v>
      </c>
      <c r="C34" s="23" t="s">
        <v>103</v>
      </c>
      <c r="D34" s="21" t="s">
        <v>104</v>
      </c>
      <c r="E34" s="22" t="s">
        <v>71</v>
      </c>
      <c r="H34" t="s">
        <v>90</v>
      </c>
      <c r="I34">
        <v>1</v>
      </c>
    </row>
    <row r="35" spans="1:9" x14ac:dyDescent="0.25">
      <c r="A35" t="s">
        <v>43</v>
      </c>
      <c r="B35">
        <v>30</v>
      </c>
      <c r="C35" s="23" t="s">
        <v>103</v>
      </c>
      <c r="D35" s="21" t="s">
        <v>104</v>
      </c>
      <c r="E35" s="22" t="s">
        <v>71</v>
      </c>
      <c r="H35" t="s">
        <v>91</v>
      </c>
      <c r="I35">
        <v>1</v>
      </c>
    </row>
    <row r="36" spans="1:9" x14ac:dyDescent="0.25">
      <c r="A36" t="s">
        <v>46</v>
      </c>
      <c r="B36">
        <v>30</v>
      </c>
      <c r="C36" s="23" t="s">
        <v>103</v>
      </c>
      <c r="D36" s="21" t="s">
        <v>104</v>
      </c>
      <c r="E36" s="22" t="s">
        <v>71</v>
      </c>
      <c r="H36" s="16" t="s">
        <v>92</v>
      </c>
      <c r="I36">
        <v>1</v>
      </c>
    </row>
    <row r="37" spans="1:9" x14ac:dyDescent="0.25">
      <c r="A37" t="s">
        <v>22</v>
      </c>
      <c r="B37">
        <v>140</v>
      </c>
      <c r="C37" s="23" t="s">
        <v>103</v>
      </c>
      <c r="D37" s="21" t="s">
        <v>104</v>
      </c>
      <c r="E37" s="22">
        <v>3</v>
      </c>
      <c r="H37" s="16" t="s">
        <v>93</v>
      </c>
      <c r="I37">
        <v>1</v>
      </c>
    </row>
    <row r="38" spans="1:9" x14ac:dyDescent="0.25">
      <c r="A38" t="s">
        <v>45</v>
      </c>
      <c r="B38">
        <v>40</v>
      </c>
      <c r="C38" s="23" t="s">
        <v>103</v>
      </c>
      <c r="D38" s="21" t="s">
        <v>104</v>
      </c>
      <c r="E38" s="22">
        <v>3</v>
      </c>
    </row>
    <row r="39" spans="1:9" x14ac:dyDescent="0.25">
      <c r="A39" t="s">
        <v>31</v>
      </c>
      <c r="B39">
        <v>50</v>
      </c>
      <c r="E39" s="22" t="s">
        <v>99</v>
      </c>
    </row>
    <row r="40" spans="1:9" x14ac:dyDescent="0.25">
      <c r="A40" t="s">
        <v>10</v>
      </c>
      <c r="B40">
        <v>590</v>
      </c>
      <c r="E40" s="22" t="s">
        <v>64</v>
      </c>
    </row>
    <row r="41" spans="1:9" x14ac:dyDescent="0.25">
      <c r="A41" t="s">
        <v>14</v>
      </c>
      <c r="B41">
        <v>480</v>
      </c>
      <c r="E41" s="22" t="s">
        <v>64</v>
      </c>
    </row>
    <row r="42" spans="1:9" x14ac:dyDescent="0.25">
      <c r="A42" t="s">
        <v>20</v>
      </c>
      <c r="B42">
        <v>140</v>
      </c>
      <c r="E42" s="22" t="s">
        <v>64</v>
      </c>
    </row>
    <row r="43" spans="1:9" x14ac:dyDescent="0.25">
      <c r="A43" t="s">
        <v>26</v>
      </c>
      <c r="B43">
        <v>170</v>
      </c>
      <c r="E43" s="22" t="s">
        <v>64</v>
      </c>
    </row>
    <row r="44" spans="1:9" x14ac:dyDescent="0.25">
      <c r="A44" t="s">
        <v>33</v>
      </c>
      <c r="B44">
        <v>140</v>
      </c>
      <c r="E44" s="22" t="s">
        <v>64</v>
      </c>
    </row>
    <row r="45" spans="1:9" x14ac:dyDescent="0.25">
      <c r="A45" t="s">
        <v>38</v>
      </c>
      <c r="B45">
        <v>50</v>
      </c>
      <c r="E45" s="22" t="s">
        <v>64</v>
      </c>
    </row>
    <row r="46" spans="1:9" x14ac:dyDescent="0.25">
      <c r="A46" t="s">
        <v>44</v>
      </c>
      <c r="B46">
        <v>50</v>
      </c>
      <c r="E46" s="22" t="s">
        <v>64</v>
      </c>
    </row>
    <row r="47" spans="1:9" x14ac:dyDescent="0.25">
      <c r="A47" t="s">
        <v>49</v>
      </c>
      <c r="B47">
        <v>20</v>
      </c>
      <c r="E47" s="22" t="s">
        <v>64</v>
      </c>
    </row>
    <row r="48" spans="1:9" x14ac:dyDescent="0.25">
      <c r="A48" t="s">
        <v>6</v>
      </c>
      <c r="B48">
        <v>9900</v>
      </c>
      <c r="D48" s="21" t="s">
        <v>100</v>
      </c>
    </row>
    <row r="49" spans="1:4" x14ac:dyDescent="0.25">
      <c r="A49" t="s">
        <v>12</v>
      </c>
      <c r="B49">
        <v>2400</v>
      </c>
      <c r="D49" s="21" t="s">
        <v>100</v>
      </c>
    </row>
    <row r="50" spans="1:4" x14ac:dyDescent="0.25">
      <c r="A50" t="s">
        <v>15</v>
      </c>
      <c r="B50">
        <v>880</v>
      </c>
      <c r="D50" s="21" t="s">
        <v>100</v>
      </c>
    </row>
    <row r="51" spans="1:4" x14ac:dyDescent="0.25">
      <c r="A51" t="s">
        <v>16</v>
      </c>
      <c r="B51">
        <v>320</v>
      </c>
      <c r="D51" s="21" t="s">
        <v>100</v>
      </c>
    </row>
    <row r="52" spans="1:4" x14ac:dyDescent="0.25">
      <c r="A52" t="s">
        <v>32</v>
      </c>
      <c r="B52">
        <v>210</v>
      </c>
      <c r="D52" s="21" t="s">
        <v>100</v>
      </c>
    </row>
  </sheetData>
  <autoFilter ref="A3:E47"/>
  <sortState ref="A11:D50">
    <sortCondition ref="D11"/>
  </sortState>
  <hyperlinks>
    <hyperlink ref="I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Word Stem Impact Calculator SEO</vt:lpstr>
      <vt:lpstr>Word Stem Impact Calculator PPC</vt:lpstr>
      <vt:lpstr>Keyword Segmentation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2016-02-24T19:53:24Z</dcterms:created>
  <dcterms:modified xsi:type="dcterms:W3CDTF">2016-09-30T19:30:49Z</dcterms:modified>
</cp:coreProperties>
</file>